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worksheets/sheet1.xml" ContentType="application/vnd.openxmlformats-officedocument.spreadsheetml.worksheet+xml"/>
  <Override PartName="/xl/worksheets/sheet17.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styles.xml" ContentType="application/vnd.openxmlformats-officedocument.spreadsheetml.styles+xml"/>
  <Override PartName="/xl/worksheets/sheet10.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9.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externalLinks/externalLink2.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externalLinks/externalLink3.xml" ContentType="application/vnd.openxmlformats-officedocument.spreadsheetml.externalLink+xml"/>
  <Override PartName="/xl/calcChain.xml" ContentType="application/vnd.openxmlformats-officedocument.spreadsheetml.calcChain+xml"/>
  <Override PartName="/xl/externalLinks/externalLink1.xml" ContentType="application/vnd.openxmlformats-officedocument.spreadsheetml.externalLink+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1995" windowWidth="20730" windowHeight="6930" tabRatio="919"/>
  </bookViews>
  <sheets>
    <sheet name="Info " sheetId="82" r:id="rId1"/>
    <sheet name="1. key ratios " sheetId="84" r:id="rId2"/>
    <sheet name="2.RC" sheetId="83" r:id="rId3"/>
    <sheet name="3.PL" sheetId="85" r:id="rId4"/>
    <sheet name="4. Off-Balance" sheetId="75" r:id="rId5"/>
    <sheet name="5. RWA " sheetId="86" r:id="rId6"/>
    <sheet name="6. Administrators-shareholders" sheetId="52" r:id="rId7"/>
    <sheet name="7. LI1 " sheetId="88" r:id="rId8"/>
    <sheet name="8. LI2" sheetId="73" r:id="rId9"/>
    <sheet name="9.Capital" sheetId="89" r:id="rId10"/>
    <sheet name="9.1. Capital Requirements" sheetId="94" r:id="rId11"/>
    <sheet name="10. CC2" sheetId="69" r:id="rId12"/>
    <sheet name="11. CRWA " sheetId="90" r:id="rId13"/>
    <sheet name="12. CRM" sheetId="64" r:id="rId14"/>
    <sheet name="13. CRME " sheetId="91" r:id="rId15"/>
    <sheet name="14. LCR" sheetId="93" r:id="rId16"/>
    <sheet name="15. CCR " sheetId="92" r:id="rId17"/>
  </sheets>
  <externalReferences>
    <externalReference r:id="rId18"/>
    <externalReference r:id="rId19"/>
    <externalReference r:id="rId20"/>
  </externalReferences>
  <definedNames>
    <definedName name="_cur1">'[1]Appl (2)'!$F$2:$F$7200</definedName>
    <definedName name="_cur2">'[1]Appl (2)'!$H$2:$H$7200</definedName>
    <definedName name="_xlnm._FilterDatabase" localSheetId="4" hidden="1">'4. Off-Balance'!$B$6:$H$53</definedName>
    <definedName name="_sum1">'[1]Appl (2)'!$E$2:$E$7200</definedName>
    <definedName name="_sum2">'[1]Appl (2)'!$G$2:$G$7200</definedName>
    <definedName name="ACC_BALACC" localSheetId="1">#REF!</definedName>
    <definedName name="ACC_BALACC" localSheetId="12">#REF!</definedName>
    <definedName name="ACC_BALACC" localSheetId="14">#REF!</definedName>
    <definedName name="ACC_BALACC" localSheetId="15">#REF!</definedName>
    <definedName name="ACC_BALACC" localSheetId="16">#REF!</definedName>
    <definedName name="ACC_BALACC" localSheetId="2">#REF!</definedName>
    <definedName name="ACC_BALACC" localSheetId="3">#REF!</definedName>
    <definedName name="ACC_BALACC" localSheetId="5">#REF!</definedName>
    <definedName name="ACC_BALACC" localSheetId="7">#REF!</definedName>
    <definedName name="ACC_BALACC" localSheetId="10">#REF!</definedName>
    <definedName name="ACC_BALACC" localSheetId="9">#REF!</definedName>
    <definedName name="ACC_BALACC" localSheetId="0">#REF!</definedName>
    <definedName name="ACC_BALACC">#REF!</definedName>
    <definedName name="ACC_CRS" localSheetId="1">#REF!</definedName>
    <definedName name="ACC_CRS" localSheetId="12">#REF!</definedName>
    <definedName name="ACC_CRS" localSheetId="14">#REF!</definedName>
    <definedName name="ACC_CRS" localSheetId="15">#REF!</definedName>
    <definedName name="ACC_CRS" localSheetId="16">#REF!</definedName>
    <definedName name="ACC_CRS" localSheetId="2">#REF!</definedName>
    <definedName name="ACC_CRS" localSheetId="3">#REF!</definedName>
    <definedName name="ACC_CRS" localSheetId="4">#REF!</definedName>
    <definedName name="ACC_CRS" localSheetId="5">#REF!</definedName>
    <definedName name="ACC_CRS" localSheetId="7">#REF!</definedName>
    <definedName name="ACC_CRS" localSheetId="10">#REF!</definedName>
    <definedName name="ACC_CRS" localSheetId="9">#REF!</definedName>
    <definedName name="ACC_CRS" localSheetId="0">#REF!</definedName>
    <definedName name="ACC_CRS">#REF!</definedName>
    <definedName name="ACC_DBS" localSheetId="1">#REF!</definedName>
    <definedName name="ACC_DBS" localSheetId="12">#REF!</definedName>
    <definedName name="ACC_DBS" localSheetId="14">#REF!</definedName>
    <definedName name="ACC_DBS" localSheetId="15">#REF!</definedName>
    <definedName name="ACC_DBS" localSheetId="16">#REF!</definedName>
    <definedName name="ACC_DBS" localSheetId="2">#REF!</definedName>
    <definedName name="ACC_DBS" localSheetId="3">#REF!</definedName>
    <definedName name="ACC_DBS" localSheetId="4">#REF!</definedName>
    <definedName name="ACC_DBS" localSheetId="5">#REF!</definedName>
    <definedName name="ACC_DBS" localSheetId="7">#REF!</definedName>
    <definedName name="ACC_DBS" localSheetId="10">#REF!</definedName>
    <definedName name="ACC_DBS" localSheetId="9">#REF!</definedName>
    <definedName name="ACC_DBS" localSheetId="0">#REF!</definedName>
    <definedName name="ACC_DBS">#REF!</definedName>
    <definedName name="ACC_ISO" localSheetId="1">#REF!</definedName>
    <definedName name="ACC_ISO" localSheetId="12">#REF!</definedName>
    <definedName name="ACC_ISO" localSheetId="14">#REF!</definedName>
    <definedName name="ACC_ISO" localSheetId="15">#REF!</definedName>
    <definedName name="ACC_ISO" localSheetId="16">#REF!</definedName>
    <definedName name="ACC_ISO" localSheetId="2">#REF!</definedName>
    <definedName name="ACC_ISO" localSheetId="3">#REF!</definedName>
    <definedName name="ACC_ISO" localSheetId="4">#REF!</definedName>
    <definedName name="ACC_ISO" localSheetId="5">#REF!</definedName>
    <definedName name="ACC_ISO" localSheetId="7">#REF!</definedName>
    <definedName name="ACC_ISO" localSheetId="10">#REF!</definedName>
    <definedName name="ACC_ISO" localSheetId="9">#REF!</definedName>
    <definedName name="ACC_ISO" localSheetId="0">#REF!</definedName>
    <definedName name="ACC_ISO">#REF!</definedName>
    <definedName name="ACC_SALDO" localSheetId="1">#REF!</definedName>
    <definedName name="ACC_SALDO" localSheetId="12">#REF!</definedName>
    <definedName name="ACC_SALDO" localSheetId="14">#REF!</definedName>
    <definedName name="ACC_SALDO" localSheetId="15">#REF!</definedName>
    <definedName name="ACC_SALDO" localSheetId="16">#REF!</definedName>
    <definedName name="ACC_SALDO" localSheetId="2">#REF!</definedName>
    <definedName name="ACC_SALDO" localSheetId="3">#REF!</definedName>
    <definedName name="ACC_SALDO" localSheetId="4">#REF!</definedName>
    <definedName name="ACC_SALDO" localSheetId="5">#REF!</definedName>
    <definedName name="ACC_SALDO" localSheetId="7">#REF!</definedName>
    <definedName name="ACC_SALDO" localSheetId="10">#REF!</definedName>
    <definedName name="ACC_SALDO" localSheetId="9">#REF!</definedName>
    <definedName name="ACC_SALDO" localSheetId="0">#REF!</definedName>
    <definedName name="ACC_SALDO">#REF!</definedName>
    <definedName name="BS_BALACC" localSheetId="1">#REF!</definedName>
    <definedName name="BS_BALACC" localSheetId="12">#REF!</definedName>
    <definedName name="BS_BALACC" localSheetId="14">#REF!</definedName>
    <definedName name="BS_BALACC" localSheetId="15">#REF!</definedName>
    <definedName name="BS_BALACC" localSheetId="16">#REF!</definedName>
    <definedName name="BS_BALACC" localSheetId="2">#REF!</definedName>
    <definedName name="BS_BALACC" localSheetId="3">#REF!</definedName>
    <definedName name="BS_BALACC" localSheetId="4">#REF!</definedName>
    <definedName name="BS_BALACC" localSheetId="5">#REF!</definedName>
    <definedName name="BS_BALACC" localSheetId="7">#REF!</definedName>
    <definedName name="BS_BALACC" localSheetId="10">#REF!</definedName>
    <definedName name="BS_BALACC" localSheetId="9">#REF!</definedName>
    <definedName name="BS_BALACC" localSheetId="0">#REF!</definedName>
    <definedName name="BS_BALACC">#REF!</definedName>
    <definedName name="BS_BALANCE" localSheetId="1">#REF!</definedName>
    <definedName name="BS_BALANCE" localSheetId="12">#REF!</definedName>
    <definedName name="BS_BALANCE" localSheetId="14">#REF!</definedName>
    <definedName name="BS_BALANCE" localSheetId="15">#REF!</definedName>
    <definedName name="BS_BALANCE" localSheetId="16">#REF!</definedName>
    <definedName name="BS_BALANCE" localSheetId="2">#REF!</definedName>
    <definedName name="BS_BALANCE" localSheetId="3">#REF!</definedName>
    <definedName name="BS_BALANCE" localSheetId="4">#REF!</definedName>
    <definedName name="BS_BALANCE" localSheetId="5">#REF!</definedName>
    <definedName name="BS_BALANCE" localSheetId="7">#REF!</definedName>
    <definedName name="BS_BALANCE" localSheetId="10">#REF!</definedName>
    <definedName name="BS_BALANCE" localSheetId="9">#REF!</definedName>
    <definedName name="BS_BALANCE" localSheetId="0">#REF!</definedName>
    <definedName name="BS_BALANCE">#REF!</definedName>
    <definedName name="BS_CR" localSheetId="1">#REF!</definedName>
    <definedName name="BS_CR" localSheetId="12">#REF!</definedName>
    <definedName name="BS_CR" localSheetId="14">#REF!</definedName>
    <definedName name="BS_CR" localSheetId="15">#REF!</definedName>
    <definedName name="BS_CR" localSheetId="16">#REF!</definedName>
    <definedName name="BS_CR" localSheetId="2">#REF!</definedName>
    <definedName name="BS_CR" localSheetId="3">#REF!</definedName>
    <definedName name="BS_CR" localSheetId="4">#REF!</definedName>
    <definedName name="BS_CR" localSheetId="5">#REF!</definedName>
    <definedName name="BS_CR" localSheetId="7">#REF!</definedName>
    <definedName name="BS_CR" localSheetId="10">#REF!</definedName>
    <definedName name="BS_CR" localSheetId="9">#REF!</definedName>
    <definedName name="BS_CR" localSheetId="0">#REF!</definedName>
    <definedName name="BS_CR">#REF!</definedName>
    <definedName name="BS_CR_EQU" localSheetId="1">#REF!</definedName>
    <definedName name="BS_CR_EQU" localSheetId="12">#REF!</definedName>
    <definedName name="BS_CR_EQU" localSheetId="14">#REF!</definedName>
    <definedName name="BS_CR_EQU" localSheetId="15">#REF!</definedName>
    <definedName name="BS_CR_EQU" localSheetId="16">#REF!</definedName>
    <definedName name="BS_CR_EQU" localSheetId="2">#REF!</definedName>
    <definedName name="BS_CR_EQU" localSheetId="3">#REF!</definedName>
    <definedName name="BS_CR_EQU" localSheetId="4">#REF!</definedName>
    <definedName name="BS_CR_EQU" localSheetId="5">#REF!</definedName>
    <definedName name="BS_CR_EQU" localSheetId="7">#REF!</definedName>
    <definedName name="BS_CR_EQU" localSheetId="10">#REF!</definedName>
    <definedName name="BS_CR_EQU" localSheetId="9">#REF!</definedName>
    <definedName name="BS_CR_EQU" localSheetId="0">#REF!</definedName>
    <definedName name="BS_CR_EQU">#REF!</definedName>
    <definedName name="BS_DB" localSheetId="1">#REF!</definedName>
    <definedName name="BS_DB" localSheetId="12">#REF!</definedName>
    <definedName name="BS_DB" localSheetId="14">#REF!</definedName>
    <definedName name="BS_DB" localSheetId="15">#REF!</definedName>
    <definedName name="BS_DB" localSheetId="16">#REF!</definedName>
    <definedName name="BS_DB" localSheetId="2">#REF!</definedName>
    <definedName name="BS_DB" localSheetId="3">#REF!</definedName>
    <definedName name="BS_DB" localSheetId="4">#REF!</definedName>
    <definedName name="BS_DB" localSheetId="5">#REF!</definedName>
    <definedName name="BS_DB" localSheetId="7">#REF!</definedName>
    <definedName name="BS_DB" localSheetId="10">#REF!</definedName>
    <definedName name="BS_DB" localSheetId="9">#REF!</definedName>
    <definedName name="BS_DB" localSheetId="0">#REF!</definedName>
    <definedName name="BS_DB">#REF!</definedName>
    <definedName name="BS_DB_EQU" localSheetId="1">#REF!</definedName>
    <definedName name="BS_DB_EQU" localSheetId="12">#REF!</definedName>
    <definedName name="BS_DB_EQU" localSheetId="14">#REF!</definedName>
    <definedName name="BS_DB_EQU" localSheetId="15">#REF!</definedName>
    <definedName name="BS_DB_EQU" localSheetId="16">#REF!</definedName>
    <definedName name="BS_DB_EQU" localSheetId="2">#REF!</definedName>
    <definedName name="BS_DB_EQU" localSheetId="3">#REF!</definedName>
    <definedName name="BS_DB_EQU" localSheetId="4">#REF!</definedName>
    <definedName name="BS_DB_EQU" localSheetId="5">#REF!</definedName>
    <definedName name="BS_DB_EQU" localSheetId="7">#REF!</definedName>
    <definedName name="BS_DB_EQU" localSheetId="10">#REF!</definedName>
    <definedName name="BS_DB_EQU" localSheetId="9">#REF!</definedName>
    <definedName name="BS_DB_EQU" localSheetId="0">#REF!</definedName>
    <definedName name="BS_DB_EQU">#REF!</definedName>
    <definedName name="BS_DT" localSheetId="1">#REF!</definedName>
    <definedName name="BS_DT" localSheetId="12">#REF!</definedName>
    <definedName name="BS_DT" localSheetId="14">#REF!</definedName>
    <definedName name="BS_DT" localSheetId="15">#REF!</definedName>
    <definedName name="BS_DT" localSheetId="16">#REF!</definedName>
    <definedName name="BS_DT" localSheetId="2">#REF!</definedName>
    <definedName name="BS_DT" localSheetId="3">#REF!</definedName>
    <definedName name="BS_DT" localSheetId="4">#REF!</definedName>
    <definedName name="BS_DT" localSheetId="5">#REF!</definedName>
    <definedName name="BS_DT" localSheetId="7">#REF!</definedName>
    <definedName name="BS_DT" localSheetId="10">#REF!</definedName>
    <definedName name="BS_DT" localSheetId="9">#REF!</definedName>
    <definedName name="BS_DT" localSheetId="0">#REF!</definedName>
    <definedName name="BS_DT">#REF!</definedName>
    <definedName name="BS_ISO" localSheetId="1">#REF!</definedName>
    <definedName name="BS_ISO" localSheetId="12">#REF!</definedName>
    <definedName name="BS_ISO" localSheetId="14">#REF!</definedName>
    <definedName name="BS_ISO" localSheetId="15">#REF!</definedName>
    <definedName name="BS_ISO" localSheetId="16">#REF!</definedName>
    <definedName name="BS_ISO" localSheetId="2">#REF!</definedName>
    <definedName name="BS_ISO" localSheetId="3">#REF!</definedName>
    <definedName name="BS_ISO" localSheetId="4">#REF!</definedName>
    <definedName name="BS_ISO" localSheetId="5">#REF!</definedName>
    <definedName name="BS_ISO" localSheetId="7">#REF!</definedName>
    <definedName name="BS_ISO" localSheetId="10">#REF!</definedName>
    <definedName name="BS_ISO" localSheetId="9">#REF!</definedName>
    <definedName name="BS_ISO" localSheetId="0">#REF!</definedName>
    <definedName name="BS_ISO">#REF!</definedName>
    <definedName name="CurrentDate" localSheetId="1">#REF!</definedName>
    <definedName name="CurrentDate" localSheetId="12">#REF!</definedName>
    <definedName name="CurrentDate" localSheetId="14">#REF!</definedName>
    <definedName name="CurrentDate" localSheetId="15">#REF!</definedName>
    <definedName name="CurrentDate" localSheetId="16">#REF!</definedName>
    <definedName name="CurrentDate" localSheetId="2">#REF!</definedName>
    <definedName name="CurrentDate" localSheetId="3">#REF!</definedName>
    <definedName name="CurrentDate" localSheetId="4">#REF!</definedName>
    <definedName name="CurrentDate" localSheetId="5">#REF!</definedName>
    <definedName name="CurrentDate" localSheetId="7">#REF!</definedName>
    <definedName name="CurrentDate" localSheetId="10">#REF!</definedName>
    <definedName name="CurrentDate" localSheetId="9">#REF!</definedName>
    <definedName name="CurrentDate" localSheetId="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45621" calcMode="autoNoTable"/>
</workbook>
</file>

<file path=xl/calcChain.xml><?xml version="1.0" encoding="utf-8"?>
<calcChain xmlns="http://schemas.openxmlformats.org/spreadsheetml/2006/main">
  <c r="C23" i="69" l="1"/>
  <c r="C34" i="69"/>
  <c r="C42" i="69"/>
  <c r="C13" i="69"/>
  <c r="N20" i="92" l="1"/>
  <c r="N19" i="92"/>
  <c r="E19" i="92"/>
  <c r="N18" i="92"/>
  <c r="E18" i="92"/>
  <c r="N17" i="92"/>
  <c r="E17" i="92"/>
  <c r="N16" i="92"/>
  <c r="E16" i="92"/>
  <c r="N15" i="92"/>
  <c r="N14" i="92" s="1"/>
  <c r="N21" i="92" s="1"/>
  <c r="E15" i="92"/>
  <c r="M14" i="92"/>
  <c r="L14" i="92"/>
  <c r="K14" i="92"/>
  <c r="J14" i="92"/>
  <c r="I14" i="92"/>
  <c r="H14" i="92"/>
  <c r="G14" i="92"/>
  <c r="F14" i="92"/>
  <c r="E14" i="92"/>
  <c r="E21" i="92" s="1"/>
  <c r="C14" i="92"/>
  <c r="C21" i="92" s="1"/>
  <c r="N13" i="92"/>
  <c r="N12" i="92"/>
  <c r="E12" i="92"/>
  <c r="N11" i="92"/>
  <c r="E11" i="92"/>
  <c r="N10" i="92"/>
  <c r="E10" i="92"/>
  <c r="N9" i="92"/>
  <c r="E9" i="92"/>
  <c r="N8" i="92"/>
  <c r="N7" i="92" s="1"/>
  <c r="E8" i="92"/>
  <c r="M7" i="92"/>
  <c r="M21" i="92" s="1"/>
  <c r="L7" i="92"/>
  <c r="L21" i="92" s="1"/>
  <c r="K7" i="92"/>
  <c r="K21" i="92" s="1"/>
  <c r="J7" i="92"/>
  <c r="J21" i="92" s="1"/>
  <c r="I7" i="92"/>
  <c r="I21" i="92" s="1"/>
  <c r="H7" i="92"/>
  <c r="H21" i="92" s="1"/>
  <c r="G7" i="92"/>
  <c r="G21" i="92" s="1"/>
  <c r="F7" i="92"/>
  <c r="F21" i="92" s="1"/>
  <c r="E7" i="92"/>
  <c r="C7" i="92"/>
  <c r="C5" i="73" l="1"/>
  <c r="T21" i="64" l="1"/>
  <c r="U21" i="64"/>
  <c r="S21" i="64"/>
  <c r="C21" i="64"/>
  <c r="H21" i="91"/>
  <c r="H15" i="91"/>
  <c r="H14" i="91"/>
  <c r="H13" i="91"/>
  <c r="H8" i="91"/>
  <c r="C8" i="73" l="1"/>
  <c r="C13" i="73" s="1"/>
  <c r="D21" i="64" l="1"/>
  <c r="E21" i="64"/>
  <c r="F21" i="64"/>
  <c r="G21" i="64"/>
  <c r="H21" i="64"/>
  <c r="I21" i="64"/>
  <c r="J21" i="64"/>
  <c r="K21" i="64"/>
  <c r="L21" i="64"/>
  <c r="M21" i="64"/>
  <c r="N21" i="64"/>
  <c r="O21" i="64"/>
  <c r="P21" i="64"/>
  <c r="Q21" i="64"/>
  <c r="R21" i="64"/>
  <c r="V8" i="64" l="1"/>
  <c r="V9" i="64"/>
  <c r="V10" i="64"/>
  <c r="V11" i="64"/>
  <c r="V12" i="64"/>
  <c r="V13" i="64"/>
  <c r="V14" i="64"/>
  <c r="V15" i="64"/>
  <c r="V16" i="64"/>
  <c r="V17" i="64"/>
  <c r="V18" i="64"/>
  <c r="V19" i="64"/>
  <c r="V20" i="64"/>
  <c r="V7" i="64"/>
  <c r="V21" i="64" l="1"/>
</calcChain>
</file>

<file path=xl/sharedStrings.xml><?xml version="1.0" encoding="utf-8"?>
<sst xmlns="http://schemas.openxmlformats.org/spreadsheetml/2006/main" count="704" uniqueCount="478">
  <si>
    <t>a</t>
  </si>
  <si>
    <t>b</t>
  </si>
  <si>
    <t>c</t>
  </si>
  <si>
    <t>d</t>
  </si>
  <si>
    <t>e</t>
  </si>
  <si>
    <t>T</t>
  </si>
  <si>
    <t>T-1</t>
  </si>
  <si>
    <t>T-2</t>
  </si>
  <si>
    <t>T-3</t>
  </si>
  <si>
    <t>T-4</t>
  </si>
  <si>
    <t>f</t>
  </si>
  <si>
    <t>N</t>
  </si>
  <si>
    <t xml:space="preserve">   </t>
  </si>
  <si>
    <t>g</t>
  </si>
  <si>
    <t>h</t>
  </si>
  <si>
    <t>i</t>
  </si>
  <si>
    <t>j</t>
  </si>
  <si>
    <t>k</t>
  </si>
  <si>
    <t>l</t>
  </si>
  <si>
    <t>%</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</si>
  <si>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</si>
  <si>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</si>
  <si>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</si>
  <si>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</si>
  <si>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</si>
  <si>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</si>
  <si>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</si>
  <si>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</si>
  <si>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</si>
  <si>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</si>
  <si>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</si>
  <si>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</si>
  <si>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</si>
  <si>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</si>
  <si>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</si>
  <si>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</si>
  <si>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</si>
  <si>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</si>
  <si>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Table 2</t>
  </si>
  <si>
    <t xml:space="preserve"> Balance Sheet</t>
  </si>
  <si>
    <t>Assets</t>
  </si>
  <si>
    <t>Cash</t>
  </si>
  <si>
    <t>Due from NBG</t>
  </si>
  <si>
    <t>Due from Banks</t>
  </si>
  <si>
    <t>Dealing Securities</t>
  </si>
  <si>
    <t>Investment Securities</t>
  </si>
  <si>
    <t xml:space="preserve">Loans </t>
  </si>
  <si>
    <t>Less: Loan Loss Reserves</t>
  </si>
  <si>
    <t xml:space="preserve">Net Loans </t>
  </si>
  <si>
    <t>Accrued Interest and Dividends Receivable</t>
  </si>
  <si>
    <t>Equity Investments</t>
  </si>
  <si>
    <t>Fixed Assets and Intangible Assets</t>
  </si>
  <si>
    <t>Other Assets</t>
  </si>
  <si>
    <t>Total assets</t>
  </si>
  <si>
    <t>Liabilities</t>
  </si>
  <si>
    <t>Due to Banks</t>
  </si>
  <si>
    <t>Current (Accounts) Deposits</t>
  </si>
  <si>
    <t>Demand Deposits</t>
  </si>
  <si>
    <t>Time Deposits</t>
  </si>
  <si>
    <t>Own Debt Securities</t>
  </si>
  <si>
    <t>Borrowings</t>
  </si>
  <si>
    <t>Accrued Interest and Dividends Payable</t>
  </si>
  <si>
    <t>Other Liabilities</t>
  </si>
  <si>
    <t>Subordinated Debentures</t>
  </si>
  <si>
    <t>Total liabilities</t>
  </si>
  <si>
    <t>Equity Capital</t>
  </si>
  <si>
    <t xml:space="preserve">Common Stock </t>
  </si>
  <si>
    <t>Preferred Stock</t>
  </si>
  <si>
    <t>Less: Repurchased Shares</t>
  </si>
  <si>
    <t>Share Premium</t>
  </si>
  <si>
    <t>General Reserves</t>
  </si>
  <si>
    <t>Retained Earnings</t>
  </si>
  <si>
    <t>Asset Revaluation Reserves</t>
  </si>
  <si>
    <t>Total liabilities and Equity Capital</t>
  </si>
  <si>
    <t>Reporting Period</t>
  </si>
  <si>
    <t xml:space="preserve">GEL </t>
  </si>
  <si>
    <t xml:space="preserve">FX  </t>
  </si>
  <si>
    <t xml:space="preserve">Total </t>
  </si>
  <si>
    <t>Respective period of the previous year</t>
  </si>
  <si>
    <t>in Lari</t>
  </si>
  <si>
    <t>Table 4</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</si>
  <si>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</si>
  <si>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</si>
  <si>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</si>
  <si>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</si>
  <si>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</si>
  <si>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</si>
  <si>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</si>
  <si>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</si>
  <si>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</si>
  <si>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</si>
  <si>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</si>
  <si>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</si>
  <si>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other adjustments</t>
  </si>
  <si>
    <t>Effect of provisioning rules used for capital adequacy purposes</t>
  </si>
  <si>
    <t>Of which above 10% equity holdings in financial institutions</t>
  </si>
  <si>
    <t>Of which significant investments subject to limited recognition</t>
  </si>
  <si>
    <t>Of which intangible assets</t>
  </si>
  <si>
    <t>Of which tier II capital qualifying instruments</t>
  </si>
  <si>
    <t>table 9 (Capital), N10</t>
  </si>
  <si>
    <t>Carrying values as reported in published stand-alone financial statements per local accounting rules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</si>
  <si>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</si>
  <si>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</si>
  <si>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</si>
  <si>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</si>
  <si>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</si>
  <si>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</si>
  <si>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</si>
  <si>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</si>
  <si>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</si>
  <si>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</si>
  <si>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</si>
  <si>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</si>
  <si>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</si>
  <si>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</si>
  <si>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</si>
  <si>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</si>
  <si>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</si>
  <si>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</si>
  <si>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</si>
  <si>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</si>
  <si>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</si>
  <si>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</si>
  <si>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</si>
  <si>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</si>
  <si>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</si>
  <si>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</si>
  <si>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</si>
  <si>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</si>
  <si>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FX</t>
  </si>
  <si>
    <t>Current &amp; Demand Deposits/Total Assets</t>
  </si>
  <si>
    <t xml:space="preserve">FX Liabilities/Total Liabilities </t>
  </si>
  <si>
    <t>Liquid Assets/Total Assets</t>
  </si>
  <si>
    <t>Loan Growth-YTD</t>
  </si>
  <si>
    <t>FX Assets/Total Assets</t>
  </si>
  <si>
    <t>FX Loans/Total Loans</t>
  </si>
  <si>
    <t>LLR/Total Loans</t>
  </si>
  <si>
    <t>Non Performed Loans / Total Loans</t>
  </si>
  <si>
    <t>Net Interest Margin</t>
  </si>
  <si>
    <t>Earnings from Operations / Average Annual Assets</t>
  </si>
  <si>
    <t>Total Interest Expense / Average Annual Assets</t>
  </si>
  <si>
    <t>Total Interest Income /Average Annual Assets</t>
  </si>
  <si>
    <t>Income</t>
  </si>
  <si>
    <t>Total regulatory capital ratio ( ≥ 9.6 %)</t>
  </si>
  <si>
    <t>Common equity Tier 1 ratio ( ≥ 6.4 %)</t>
  </si>
  <si>
    <t>Based on Basel III framework</t>
  </si>
  <si>
    <t>Capital ratios as a percentage of RWA</t>
  </si>
  <si>
    <t>Risk-weighted assets (amounts, GEL)</t>
  </si>
  <si>
    <t>Total regulatory capital</t>
  </si>
  <si>
    <t>Tier 1</t>
  </si>
  <si>
    <t>Common Equity Tier 1 (CET1)</t>
  </si>
  <si>
    <t>Regulatory capital (amounts, GEL)</t>
  </si>
  <si>
    <t>Key metrics</t>
  </si>
  <si>
    <t>Table 1</t>
  </si>
  <si>
    <t>Net Income</t>
  </si>
  <si>
    <t>Extraordinary Items</t>
  </si>
  <si>
    <t>Net Income after Taxation</t>
  </si>
  <si>
    <t>Taxation</t>
  </si>
  <si>
    <t>Net Income before Taxes and Extraordinary Items</t>
  </si>
  <si>
    <t>Total Provisions for Possible Losses</t>
  </si>
  <si>
    <t>Provision for Possible Losses on Other Assets</t>
  </si>
  <si>
    <t>Provision for Possible Losses on Investments and Securities</t>
  </si>
  <si>
    <t>Loan Loss Reserve</t>
  </si>
  <si>
    <t>Net Income before Provisions</t>
  </si>
  <si>
    <t>Other Non-Interest Expenses</t>
  </si>
  <si>
    <t xml:space="preserve">Depreciation Expense </t>
  </si>
  <si>
    <t>Operating Costs of Fixed Assets</t>
  </si>
  <si>
    <t>Personnel Expenses</t>
  </si>
  <si>
    <t>Bank Development, Consultation and Marketing Expenses</t>
  </si>
  <si>
    <t>Non-Interest Expenses from other Banking Operations</t>
  </si>
  <si>
    <t xml:space="preserve"> Non-Interest Expenses</t>
  </si>
  <si>
    <t>Other Non-Interest Income</t>
  </si>
  <si>
    <t>Non-Interest Income from other Banking Operations</t>
  </si>
  <si>
    <t>Gain (Loss) on Sales of Fixed Assets</t>
  </si>
  <si>
    <t>Gain (Loss) from Foreign Exchange Translation</t>
  </si>
  <si>
    <t>Gain (Loss) from Foreign Exchange Trading</t>
  </si>
  <si>
    <t>Gain (Loss) from Investment Securities</t>
  </si>
  <si>
    <t>Gain (Loss) from Dealing Securities</t>
  </si>
  <si>
    <t>Dividend Income</t>
  </si>
  <si>
    <t>Fee and Commission Expense</t>
  </si>
  <si>
    <t>Fee and Commission Income</t>
  </si>
  <si>
    <t>Net Fee and Commission Income</t>
  </si>
  <si>
    <t xml:space="preserve"> Non-Interest Income</t>
  </si>
  <si>
    <t>Net Interest Income</t>
  </si>
  <si>
    <t>Total Interest Expense</t>
  </si>
  <si>
    <t>Other Interest Expenses</t>
  </si>
  <si>
    <t>Interest Paid on Other Borrowings</t>
  </si>
  <si>
    <t>Interest Paid on Own Debt Securities</t>
  </si>
  <si>
    <t>Interest Paid on Banks Deposits</t>
  </si>
  <si>
    <t>Interest Paid on Time Deposits</t>
  </si>
  <si>
    <t>Interest Paid on Demand Deposits</t>
  </si>
  <si>
    <t>Interest Expense</t>
  </si>
  <si>
    <t>Total Interest Income</t>
  </si>
  <si>
    <t>Other Interest Income</t>
  </si>
  <si>
    <t>Interest and Discount Income from Securities</t>
  </si>
  <si>
    <t>Fees/penalties income from loans to customers</t>
  </si>
  <si>
    <t>from Other Sectors Loans</t>
  </si>
  <si>
    <t>from Individuals Loans</t>
  </si>
  <si>
    <t>from the Transportation or Communications Sector Loans</t>
  </si>
  <si>
    <t>from the Mining and Mineral Processing Sector Loans</t>
  </si>
  <si>
    <t>from the Construction Sector Loans</t>
  </si>
  <si>
    <t>from the Agriculture and Forestry Sector Loans</t>
  </si>
  <si>
    <t>from the Energy Sector Loans</t>
  </si>
  <si>
    <t>from the Retail or Service Sector Loans</t>
  </si>
  <si>
    <t>from the Interbank Loans</t>
  </si>
  <si>
    <t>Interest Income from Loans</t>
  </si>
  <si>
    <t>Interest Income from Bank's "Nostro" and Deposit Accounts</t>
  </si>
  <si>
    <t>Interest Income</t>
  </si>
  <si>
    <t>Table 3</t>
  </si>
  <si>
    <t>Off-balance sheet items</t>
  </si>
  <si>
    <t xml:space="preserve">       Including: amounts below the thresholds for deduction (subject to 250% risk weight)</t>
  </si>
  <si>
    <t>Balance sheet items</t>
  </si>
  <si>
    <t>Table 5</t>
  </si>
  <si>
    <t>Other Real Estate Owned &amp; Repossessed Assets</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</si>
  <si>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</si>
  <si>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</si>
  <si>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</si>
  <si>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</si>
  <si>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</si>
  <si>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</si>
  <si>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</si>
  <si>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</si>
  <si>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</si>
  <si>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</si>
  <si>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</si>
  <si>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</si>
  <si>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</si>
  <si>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</si>
  <si>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</si>
  <si>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</si>
  <si>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</si>
  <si>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</si>
  <si>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</si>
  <si>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</si>
  <si>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</si>
  <si>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</si>
  <si>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</si>
  <si>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</si>
  <si>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</si>
  <si>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</si>
  <si>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</si>
  <si>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</si>
  <si>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</si>
  <si>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</si>
  <si>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</si>
  <si>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</si>
  <si>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</si>
  <si>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</si>
  <si>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</si>
  <si>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</si>
  <si>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</si>
  <si>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</si>
  <si>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</si>
  <si>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</si>
  <si>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</si>
  <si>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</si>
  <si>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</si>
  <si>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</si>
  <si>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</si>
  <si>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</si>
  <si>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</si>
  <si>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</si>
  <si>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</si>
  <si>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</si>
  <si>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</si>
  <si>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</si>
  <si>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</si>
  <si>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</si>
  <si>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Maturity over 5 years</t>
  </si>
  <si>
    <t>Maturity from 4 years up to 5 years</t>
  </si>
  <si>
    <t>Maturity from 3 years up to 4 years</t>
  </si>
  <si>
    <t>Maturity from 2 years up to 3 years</t>
  </si>
  <si>
    <t>Maturity from 1 year up to 2 years</t>
  </si>
  <si>
    <t>Maturity less than 1 year</t>
  </si>
  <si>
    <t>Interest rate contracts</t>
  </si>
  <si>
    <t>FX contracts</t>
  </si>
  <si>
    <t>Exposure value</t>
  </si>
  <si>
    <t>Percentage</t>
  </si>
  <si>
    <t>Nominal amount</t>
  </si>
  <si>
    <t>Table 15</t>
  </si>
  <si>
    <t>Risk-weighted assets (RWA) (Based on Basel III framework)</t>
  </si>
  <si>
    <t>Risk-weighted assets (RWA) (Based on Basel I frameworks)</t>
  </si>
  <si>
    <t>Total Equity Capital</t>
  </si>
  <si>
    <t>Information about supervisory board, directorate, beneficiary owners and shareholders</t>
  </si>
  <si>
    <t>Of which below 10% equity holdings subject to limited recognition</t>
  </si>
  <si>
    <t>Claims or contingent claims on public sector entities</t>
  </si>
  <si>
    <t>Claims or contingent claims on  public sector entities</t>
  </si>
  <si>
    <t>Based on Basel I framework</t>
  </si>
  <si>
    <t xml:space="preserve">Return on Average Assets (ROAA) </t>
  </si>
  <si>
    <t xml:space="preserve">Return on Average Equity (ROAE) </t>
  </si>
  <si>
    <t>Total Non-Interest Income</t>
  </si>
  <si>
    <t>Total Non-Interest Expenses</t>
  </si>
  <si>
    <t>Net Non-Interest Income</t>
  </si>
  <si>
    <t>Counterparty Credit Risk Weighted Exposures</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</si>
  <si>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</si>
  <si>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</si>
  <si>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</si>
  <si>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</si>
  <si>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</si>
  <si>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</si>
  <si>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</si>
  <si>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</si>
  <si>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</si>
  <si>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</si>
  <si>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GEL</t>
  </si>
  <si>
    <t>Other Contingent Liabilities</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</si>
  <si>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</si>
  <si>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</si>
  <si>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</si>
  <si>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</si>
  <si>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</si>
  <si>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</si>
  <si>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</si>
  <si>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</si>
  <si>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</si>
  <si>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</si>
  <si>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</si>
  <si>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</si>
  <si>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</si>
  <si>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</si>
  <si>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Non-cancelable operating lease</t>
  </si>
  <si>
    <t>Guarantees</t>
  </si>
  <si>
    <t>Guarantees Issued</t>
  </si>
  <si>
    <t>Letters of credit Issued</t>
  </si>
  <si>
    <t>Undrawn loan commitments</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</si>
  <si>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</si>
  <si>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</si>
  <si>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</si>
  <si>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</si>
  <si>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</si>
  <si>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</si>
  <si>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</si>
  <si>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</si>
  <si>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</si>
  <si>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</si>
  <si>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</si>
  <si>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</si>
  <si>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</si>
  <si>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</si>
  <si>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</si>
  <si>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</si>
  <si>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</si>
  <si>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</si>
  <si>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</si>
  <si>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Through indefinit term agreement</t>
  </si>
  <si>
    <t>Within one year</t>
  </si>
  <si>
    <t>From 1 to 2 years</t>
  </si>
  <si>
    <t>From 2 to 3 years</t>
  </si>
  <si>
    <t>From 3 to 4 years</t>
  </si>
  <si>
    <t>From 4 to 5 years</t>
  </si>
  <si>
    <t>More than 5 years</t>
  </si>
  <si>
    <t>Differences between carrying values per standardized balance sheet used for regulatory reporting purposes and the exposure amounts used for capital adequacy calculation purposes</t>
  </si>
  <si>
    <t>Nominal values of off-balance sheet items subject to credit risk weighting</t>
  </si>
  <si>
    <t>Nominal values of off-balance sheet items subject to counterparty credit risk weighting</t>
  </si>
  <si>
    <t>Total nominal values of on-balance and off-balance sheet items before any adjustments used for credit risk weighting purposes</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</si>
  <si>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</si>
  <si>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</si>
  <si>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</si>
  <si>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</si>
  <si>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</si>
  <si>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</si>
  <si>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</si>
  <si>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</si>
  <si>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</si>
  <si>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</si>
  <si>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</si>
  <si>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</si>
  <si>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</si>
  <si>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</si>
  <si>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</si>
  <si>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</si>
  <si>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</si>
  <si>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</si>
  <si>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carrying value of balance sheet items subject to credit risk weighting before adjustments</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</si>
  <si>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</si>
  <si>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</si>
  <si>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</si>
  <si>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</si>
  <si>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</si>
  <si>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</si>
  <si>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</si>
  <si>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</si>
  <si>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</si>
  <si>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</si>
  <si>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</si>
  <si>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</si>
  <si>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</si>
  <si>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</si>
  <si>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</si>
  <si>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</si>
  <si>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</si>
  <si>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Contingent Liabilities and Commitments</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</si>
  <si>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</si>
  <si>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</si>
  <si>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</si>
  <si>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</si>
  <si>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</si>
  <si>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</si>
  <si>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</si>
  <si>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</si>
  <si>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</si>
  <si>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</si>
  <si>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</si>
  <si>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</si>
  <si>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</si>
  <si>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</si>
  <si>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</si>
  <si>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</si>
  <si>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</si>
  <si>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</si>
  <si>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Total value according to Basel methodology (with limits)</t>
  </si>
  <si>
    <t>* Significant changes between these two reporting periods is due to changes in NBG's methodology of calculating Risk Weighted Risk Exposures, in particular excluding Currency induced credit risk (CICR) from RWRA, which will be reflected in Pillar 2 capital buffer requirements. For the further details see the link of NBG's official press-release: 
https://www.nbg.gov.ge/index.php?m=340&amp;newsid=3248&amp;lng=eng</t>
  </si>
  <si>
    <t>Common equity Tier 1 ratio ( ≥ 7.0 %) **</t>
  </si>
  <si>
    <t>Tier 1 ratio ( ≥ 8.5 %) **</t>
  </si>
  <si>
    <t>Total regulatory capital ratio ( ≥ 10.5 %) **</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</si>
  <si>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</si>
  <si>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</si>
  <si>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 These includes Minimum capital requirements (4.5%, 6%, 8%) and Capital Conservation Buffer (2.5%) according to article 8 of the regulation on Capital Adequacy Requirements for Commercial Banks.</t>
  </si>
  <si>
    <t>1.1</t>
  </si>
  <si>
    <t>1.2</t>
  </si>
  <si>
    <t>≥6%</t>
  </si>
  <si>
    <t>1.3</t>
  </si>
  <si>
    <t>≥8%</t>
  </si>
  <si>
    <t>2</t>
  </si>
  <si>
    <t>2.1</t>
  </si>
  <si>
    <t>≥2,5%</t>
  </si>
  <si>
    <t>2.2</t>
  </si>
  <si>
    <t>≥0%</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</si>
  <si>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</si>
  <si>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</si>
  <si>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</si>
  <si>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</si>
  <si>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</si>
  <si>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</si>
  <si>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</si>
  <si>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</si>
  <si>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</si>
  <si>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</si>
  <si>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</si>
  <si>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</si>
  <si>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</si>
  <si>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Capital Conservation Buffer</t>
  </si>
  <si>
    <t>Countercyclical Buffer</t>
  </si>
  <si>
    <t>Systemic Risk Buffer</t>
  </si>
  <si>
    <t>Pillar 2 Requirements*</t>
  </si>
  <si>
    <t>CET1</t>
  </si>
  <si>
    <t>Total regulatory Capital</t>
  </si>
  <si>
    <t>Existing Ratios/Amounts</t>
  </si>
  <si>
    <r>
      <rPr>
        <sz val="10"/>
        <rFont val="Calibri"/>
        <family val="2"/>
      </rPr>
      <t>≥</t>
    </r>
    <r>
      <rPr>
        <sz val="10"/>
        <rFont val="Calibri"/>
        <family val="2"/>
        <scheme val="minor"/>
      </rPr>
      <t>4,5%</t>
    </r>
  </si>
  <si>
    <t>https://www.nbg.gov.ge/index.php?m=340&amp;newsid=3248&amp;lng=eng</t>
  </si>
  <si>
    <t>Currency induced credit risk*</t>
  </si>
  <si>
    <t xml:space="preserve">* CICR is excluded from RWA due to changes in NBG's methodology of calculating Risk Weighted Risk Exposures, in particular excluding Currency induced credit risk (CICR) from RWRA, which will be reflected in Pillar 2 capital buffer requirements. For the further details see the link of NBG's official press-release: </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</si>
  <si>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</si>
  <si>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</si>
  <si>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</si>
  <si>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</si>
  <si>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</si>
  <si>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</si>
  <si>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</si>
  <si>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</si>
  <si>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</si>
  <si>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unweighted value (daily average**)</t>
  </si>
  <si>
    <t>Total weighted values according to Basel methodology (daily average**)</t>
  </si>
  <si>
    <t>Total weighted values according to NBG's methodology* (daily average**)</t>
  </si>
  <si>
    <t>Total value according to NBG's methodology* (with limits)</t>
  </si>
  <si>
    <t>** Instead of daily average, values are given for the last day of reporting period</t>
  </si>
  <si>
    <t>HUSEYIN AYDIN</t>
  </si>
  <si>
    <t>YUSUF DAGCAN</t>
  </si>
  <si>
    <r>
      <t>MEHMET TURGUT</t>
    </r>
    <r>
      <rPr>
        <sz val="11"/>
        <color theme="1"/>
        <rFont val="Calibri"/>
        <family val="2"/>
        <scheme val="minor"/>
      </rPr>
      <t xml:space="preserve"> </t>
    </r>
  </si>
  <si>
    <t>MEHMET UCAR</t>
  </si>
  <si>
    <t>HALUK CENGIZ</t>
  </si>
  <si>
    <t>BURCU EROL</t>
  </si>
  <si>
    <t>T.C. ZIRAAT BANKASI A.S.</t>
  </si>
  <si>
    <t>table  9 (Capital), N6</t>
  </si>
  <si>
    <t>table  9 (Capital), N8</t>
  </si>
  <si>
    <t>table 9 (Capital), N2</t>
  </si>
  <si>
    <t>JSC ZIRAAT BANK GEORGIA</t>
  </si>
  <si>
    <t>www.ziraatbank.ge</t>
  </si>
</sst>
</file>

<file path=xl/styles.xml><?xml version="1.0" encoding="utf-8"?>
<styleSheet xmlns="http://schemas.openxmlformats.org/spreadsheetml/2006/main" xmlns:mc="http://schemas.openxmlformats.org/markup-compatibility/2006" xmlns:x14ac="http://schemas.microsoft.com/office/spreadsheetml/2009/9/ac" mc:Ignorable="x14ac">
  <numFmts count="35">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s>
  <fonts count="110">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i/>
      <sz val="10"/>
      <color theme="1"/>
      <name val="Arial"/>
      <family val="2"/>
    </font>
    <font>
      <sz val="8"/>
      <color theme="1"/>
      <name val="Arial"/>
      <family val="2"/>
    </font>
    <font>
      <b/>
      <sz val="11"/>
      <color theme="1"/>
      <name val="Arial"/>
      <family val="2"/>
    </font>
    <font>
      <b/>
      <sz val="11"/>
      <name val="Arial"/>
      <family val="2"/>
    </font>
    <font>
      <i/>
      <sz val="11"/>
      <color theme="1"/>
      <name val="Arial"/>
      <family val="2"/>
    </font>
    <font>
      <sz val="11"/>
      <name val="Arial"/>
      <family val="2"/>
    </font>
    <font>
      <b/>
      <i/>
      <sz val="10"/>
      <color theme="1"/>
      <name val="Arial"/>
      <family val="2"/>
    </font>
    <font>
      <sz val="10"/>
      <name val="Sylfaen"/>
      <family val="1"/>
    </font>
    <font>
      <b/>
      <sz val="10"/>
      <name val="Calibri"/>
      <family val="2"/>
      <scheme val="minor"/>
    </font>
    <font>
      <sz val="10"/>
      <name val="Calibri"/>
      <family val="2"/>
      <scheme val="minor"/>
    </font>
    <font>
      <sz val="8"/>
      <color theme="1"/>
      <name val="Calibri"/>
      <family val="2"/>
      <scheme val="minor"/>
    </font>
    <font>
      <sz val="10"/>
      <name val="SPKolheti"/>
      <family val="1"/>
    </font>
    <font>
      <i/>
      <sz val="10"/>
      <color theme="1"/>
      <name val="Calibri"/>
      <family val="2"/>
      <scheme val="minor"/>
    </font>
    <font>
      <sz val="10"/>
      <color theme="1"/>
      <name val="Calibri"/>
      <family val="1"/>
      <scheme val="minor"/>
    </font>
    <font>
      <sz val="10"/>
      <name val="Calibri"/>
      <family val="2"/>
    </font>
    <font>
      <b/>
      <sz val="10"/>
      <name val="Calibri"/>
      <family val="1"/>
      <scheme val="minor"/>
    </font>
    <font>
      <sz val="10"/>
      <name val="Calibri"/>
      <family val="1"/>
      <scheme val="minor"/>
    </font>
    <font>
      <sz val="10"/>
      <color theme="1"/>
      <name val="Segoe UI"/>
      <family val="2"/>
    </font>
    <font>
      <sz val="10"/>
      <color theme="1"/>
      <name val="Times New Roman"/>
      <family val="1"/>
    </font>
    <font>
      <sz val="11"/>
      <color rgb="FFFF0000"/>
      <name val="Calibri"/>
      <family val="2"/>
      <scheme val="minor"/>
    </font>
    <font>
      <sz val="10"/>
      <color rgb="FF333333"/>
      <name val="Sylfaen"/>
      <family val="1"/>
    </font>
    <font>
      <sz val="11"/>
      <name val="Sylfaen"/>
      <family val="1"/>
    </font>
    <font>
      <sz val="11"/>
      <color theme="1"/>
      <name val="Sylfaen"/>
      <family val="1"/>
    </font>
  </fonts>
  <fills count="79">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6" tint="0.59999389629810485"/>
        <bgColor indexed="64"/>
      </patternFill>
    </fill>
    <fill>
      <patternFill patternType="lightGray">
        <fgColor indexed="22"/>
        <bgColor theme="1" tint="0.499984740745262"/>
      </patternFill>
    </fill>
    <fill>
      <patternFill patternType="solid">
        <fgColor theme="0" tint="-4.9989318521683403E-2"/>
        <bgColor indexed="64"/>
      </patternFill>
    </fill>
  </fills>
  <borders count="119">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6" tint="-0.499984740745262"/>
      </right>
      <top style="thin">
        <color theme="6" tint="-0.499984740745262"/>
      </top>
      <bottom style="thin">
        <color theme="6" tint="-0.499984740745262"/>
      </bottom>
      <diagonal/>
    </border>
    <border>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indexed="64"/>
      </left>
      <right style="thin">
        <color theme="6" tint="-0.499984740745262"/>
      </right>
      <top style="thin">
        <color indexed="64"/>
      </top>
      <bottom style="thin">
        <color indexed="64"/>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indexed="64"/>
      </left>
      <right style="thin">
        <color theme="6" tint="-0.499984740745262"/>
      </right>
      <top style="thin">
        <color indexed="64"/>
      </top>
      <bottom style="medium">
        <color indexed="64"/>
      </bottom>
      <diagonal/>
    </border>
    <border>
      <left style="thin">
        <color theme="6" tint="-0.499984740745262"/>
      </left>
      <right style="thin">
        <color theme="6" tint="-0.499984740745262"/>
      </right>
      <top style="thin">
        <color indexed="64"/>
      </top>
      <bottom style="medium">
        <color indexed="64"/>
      </bottom>
      <diagonal/>
    </border>
    <border>
      <left style="thin">
        <color theme="6" tint="-0.499984740745262"/>
      </left>
      <right style="medium">
        <color indexed="64"/>
      </right>
      <top style="thin">
        <color indexed="64"/>
      </top>
      <bottom style="medium">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auto="1"/>
      </left>
      <right/>
      <top style="thin">
        <color auto="1"/>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style="thin">
        <color indexed="64"/>
      </top>
      <bottom style="medium">
        <color indexed="64"/>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indexed="64"/>
      </right>
      <top style="medium">
        <color auto="1"/>
      </top>
      <bottom style="medium">
        <color indexed="64"/>
      </bottom>
      <diagonal/>
    </border>
    <border>
      <left/>
      <right style="medium">
        <color indexed="64"/>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s>
  <cellStyleXfs count="21863">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5" fillId="0" borderId="0"/>
    <xf numFmtId="0" fontId="5" fillId="0" borderId="0"/>
    <xf numFmtId="166"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2" fillId="0" borderId="0"/>
    <xf numFmtId="0" fontId="2" fillId="0" borderId="0"/>
    <xf numFmtId="0" fontId="6" fillId="0" borderId="0" applyNumberFormat="0" applyFill="0" applyBorder="0" applyAlignment="0" applyProtection="0">
      <alignment vertical="top"/>
      <protection locked="0"/>
    </xf>
    <xf numFmtId="0" fontId="8" fillId="0" borderId="0"/>
    <xf numFmtId="168" fontId="9" fillId="37" borderId="0"/>
    <xf numFmtId="169" fontId="9" fillId="37" borderId="0"/>
    <xf numFmtId="168" fontId="9" fillId="37" borderId="0"/>
    <xf numFmtId="0" fontId="10" fillId="38"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0" fontId="10" fillId="38"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0" fontId="10" fillId="46"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0" fontId="10" fillId="47"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0" fontId="12" fillId="48"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0" fontId="12" fillId="45"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0" fontId="12" fillId="46"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0" fontId="12" fillId="51"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0" fillId="55" borderId="0" applyNumberFormat="0" applyBorder="0" applyAlignment="0" applyProtection="0"/>
    <xf numFmtId="0" fontId="10" fillId="56"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0" fillId="55" borderId="0" applyNumberFormat="0" applyBorder="0" applyAlignment="0" applyProtection="0"/>
    <xf numFmtId="0" fontId="10" fillId="59" borderId="0" applyNumberFormat="0" applyBorder="0" applyAlignment="0" applyProtection="0"/>
    <xf numFmtId="0" fontId="12" fillId="56"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0" fillId="52" borderId="0" applyNumberFormat="0" applyBorder="0" applyAlignment="0" applyProtection="0"/>
    <xf numFmtId="0" fontId="10" fillId="56" borderId="0" applyNumberFormat="0" applyBorder="0" applyAlignment="0" applyProtection="0"/>
    <xf numFmtId="0" fontId="12" fillId="56"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0" fillId="61"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0" fillId="55" borderId="0" applyNumberFormat="0" applyBorder="0" applyAlignment="0" applyProtection="0"/>
    <xf numFmtId="0" fontId="10"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0" fontId="15" fillId="39" borderId="0" applyNumberFormat="0" applyBorder="0" applyAlignment="0" applyProtection="0"/>
    <xf numFmtId="170" fontId="18"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1" fontId="20" fillId="0" borderId="0" applyFill="0" applyBorder="0" applyAlignment="0"/>
    <xf numFmtId="171" fontId="20"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2" fontId="20" fillId="0" borderId="0" applyFill="0" applyBorder="0" applyAlignment="0"/>
    <xf numFmtId="173" fontId="20" fillId="0" borderId="0" applyFill="0" applyBorder="0" applyAlignment="0"/>
    <xf numFmtId="174" fontId="20" fillId="0" borderId="0" applyFill="0" applyBorder="0" applyAlignment="0"/>
    <xf numFmtId="175"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8" fontId="23"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8" fontId="23"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9" fontId="23"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0" fontId="21" fillId="64" borderId="43" applyNumberFormat="0" applyAlignment="0" applyProtection="0"/>
    <xf numFmtId="0" fontId="24" fillId="65" borderId="44" applyNumberFormat="0" applyAlignment="0" applyProtection="0"/>
    <xf numFmtId="0" fontId="25" fillId="10" borderId="39"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0" fontId="24"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0" fontId="25" fillId="10" borderId="39"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0" fontId="24" fillId="65" borderId="44"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8" fillId="0" borderId="0"/>
    <xf numFmtId="172" fontId="20"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8" fillId="0" borderId="0"/>
    <xf numFmtId="14" fontId="29" fillId="0" borderId="0" applyFill="0" applyBorder="0" applyAlignment="0"/>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0" applyFont="0" applyFill="0" applyBorder="0" applyAlignment="0" applyProtection="0"/>
    <xf numFmtId="180" fontId="2" fillId="0" borderId="0" applyFont="0" applyFill="0" applyBorder="0" applyAlignment="0" applyProtection="0"/>
    <xf numFmtId="0" fontId="30" fillId="66" borderId="0" applyNumberFormat="0" applyBorder="0" applyAlignment="0" applyProtection="0"/>
    <xf numFmtId="0" fontId="30" fillId="67" borderId="0" applyNumberFormat="0" applyBorder="0" applyAlignment="0" applyProtection="0"/>
    <xf numFmtId="0" fontId="30" fillId="68" borderId="0" applyNumberFormat="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0" fontId="31" fillId="0" borderId="0" applyNumberFormat="0" applyFill="0" applyBorder="0" applyAlignment="0" applyProtection="0"/>
    <xf numFmtId="168" fontId="2" fillId="0" borderId="0"/>
    <xf numFmtId="0" fontId="2" fillId="0" borderId="0"/>
    <xf numFmtId="168" fontId="2" fillId="0" borderId="0"/>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34" fillId="40"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0" fontId="34" fillId="40"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0" fontId="34" fillId="40" borderId="0" applyNumberFormat="0" applyBorder="0" applyAlignment="0" applyProtection="0"/>
    <xf numFmtId="0" fontId="2" fillId="69" borderId="3" applyNumberFormat="0" applyFont="0" applyBorder="0" applyProtection="0">
      <alignment horizontal="center" vertical="center"/>
    </xf>
    <xf numFmtId="0" fontId="37" fillId="0" borderId="33" applyNumberFormat="0" applyAlignment="0" applyProtection="0">
      <alignment horizontal="left" vertical="center"/>
    </xf>
    <xf numFmtId="0" fontId="37" fillId="0" borderId="33" applyNumberFormat="0" applyAlignment="0" applyProtection="0">
      <alignment horizontal="left" vertical="center"/>
    </xf>
    <xf numFmtId="168" fontId="37" fillId="0" borderId="33" applyNumberFormat="0" applyAlignment="0" applyProtection="0">
      <alignment horizontal="left" vertical="center"/>
    </xf>
    <xf numFmtId="0" fontId="37" fillId="0" borderId="9">
      <alignment horizontal="left" vertical="center"/>
    </xf>
    <xf numFmtId="0" fontId="37" fillId="0" borderId="9">
      <alignment horizontal="left" vertical="center"/>
    </xf>
    <xf numFmtId="168" fontId="37" fillId="0" borderId="9">
      <alignment horizontal="left" vertical="center"/>
    </xf>
    <xf numFmtId="0" fontId="38" fillId="0" borderId="46" applyNumberFormat="0" applyFill="0" applyAlignment="0" applyProtection="0"/>
    <xf numFmtId="169" fontId="38" fillId="0" borderId="46" applyNumberFormat="0" applyFill="0" applyAlignment="0" applyProtection="0"/>
    <xf numFmtId="0"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0" fontId="38" fillId="0" borderId="46" applyNumberFormat="0" applyFill="0" applyAlignment="0" applyProtection="0"/>
    <xf numFmtId="0" fontId="39" fillId="0" borderId="47" applyNumberFormat="0" applyFill="0" applyAlignment="0" applyProtection="0"/>
    <xf numFmtId="169" fontId="39" fillId="0" borderId="47" applyNumberFormat="0" applyFill="0" applyAlignment="0" applyProtection="0"/>
    <xf numFmtId="0"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0" fontId="39" fillId="0" borderId="47" applyNumberFormat="0" applyFill="0" applyAlignment="0" applyProtection="0"/>
    <xf numFmtId="0" fontId="40" fillId="0" borderId="48" applyNumberFormat="0" applyFill="0" applyAlignment="0" applyProtection="0"/>
    <xf numFmtId="169" fontId="40" fillId="0" borderId="48" applyNumberFormat="0" applyFill="0" applyAlignment="0" applyProtection="0"/>
    <xf numFmtId="0" fontId="40" fillId="0" borderId="48" applyNumberFormat="0" applyFill="0" applyAlignment="0" applyProtection="0"/>
    <xf numFmtId="168" fontId="40" fillId="0" borderId="48" applyNumberFormat="0" applyFill="0" applyAlignment="0" applyProtection="0"/>
    <xf numFmtId="0" fontId="40" fillId="0" borderId="48" applyNumberFormat="0" applyFill="0" applyAlignment="0" applyProtection="0"/>
    <xf numFmtId="168" fontId="40" fillId="0" borderId="48" applyNumberFormat="0" applyFill="0" applyAlignment="0" applyProtection="0"/>
    <xf numFmtId="0" fontId="40" fillId="0" borderId="48" applyNumberFormat="0" applyFill="0" applyAlignment="0" applyProtection="0"/>
    <xf numFmtId="0"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0" fontId="40" fillId="0" borderId="48" applyNumberFormat="0" applyFill="0" applyAlignment="0" applyProtection="0"/>
    <xf numFmtId="0" fontId="40" fillId="0" borderId="0" applyNumberFormat="0" applyFill="0" applyBorder="0" applyAlignment="0" applyProtection="0"/>
    <xf numFmtId="169" fontId="40" fillId="0" borderId="0" applyNumberFormat="0" applyFill="0" applyBorder="0" applyAlignment="0" applyProtection="0"/>
    <xf numFmtId="0"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0" fontId="40" fillId="0" borderId="0" applyNumberFormat="0" applyFill="0" applyBorder="0" applyAlignment="0" applyProtection="0"/>
    <xf numFmtId="37" fontId="41" fillId="0" borderId="0"/>
    <xf numFmtId="168" fontId="42" fillId="0" borderId="0"/>
    <xf numFmtId="0" fontId="42" fillId="0" borderId="0"/>
    <xf numFmtId="168" fontId="42" fillId="0" borderId="0"/>
    <xf numFmtId="168" fontId="37" fillId="0" borderId="0"/>
    <xf numFmtId="0" fontId="37" fillId="0" borderId="0"/>
    <xf numFmtId="168" fontId="37" fillId="0" borderId="0"/>
    <xf numFmtId="168" fontId="43" fillId="0" borderId="0"/>
    <xf numFmtId="0" fontId="43" fillId="0" borderId="0"/>
    <xf numFmtId="168" fontId="43" fillId="0" borderId="0"/>
    <xf numFmtId="168" fontId="44" fillId="0" borderId="0"/>
    <xf numFmtId="0" fontId="44" fillId="0" borderId="0"/>
    <xf numFmtId="168" fontId="44" fillId="0" borderId="0"/>
    <xf numFmtId="168" fontId="45" fillId="0" borderId="0"/>
    <xf numFmtId="0" fontId="45" fillId="0" borderId="0"/>
    <xf numFmtId="168" fontId="45" fillId="0" borderId="0"/>
    <xf numFmtId="168" fontId="46" fillId="0" borderId="0"/>
    <xf numFmtId="0" fontId="46" fillId="0" borderId="0"/>
    <xf numFmtId="168" fontId="46" fillId="0" borderId="0"/>
    <xf numFmtId="0" fontId="45"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47" fillId="0" borderId="0" applyNumberFormat="0" applyFill="0" applyBorder="0" applyAlignment="0" applyProtection="0">
      <alignment vertical="top"/>
      <protection locked="0"/>
    </xf>
    <xf numFmtId="169" fontId="47" fillId="0" borderId="0" applyNumberFormat="0" applyFill="0" applyBorder="0" applyAlignment="0" applyProtection="0">
      <alignment vertical="top"/>
      <protection locked="0"/>
    </xf>
    <xf numFmtId="168" fontId="47" fillId="0" borderId="0" applyNumberFormat="0" applyFill="0" applyBorder="0" applyAlignment="0" applyProtection="0">
      <alignment vertical="top"/>
      <protection locked="0"/>
    </xf>
    <xf numFmtId="168" fontId="48" fillId="0" borderId="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8" fontId="51"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8" fontId="51"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9" fontId="51"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0" fontId="49" fillId="43" borderId="43" applyNumberFormat="0" applyAlignment="0" applyProtection="0"/>
    <xf numFmtId="3" fontId="2" fillId="72" borderId="3" applyFont="0">
      <alignment horizontal="right" vertical="center"/>
      <protection locked="0"/>
    </xf>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52" fillId="0" borderId="49" applyNumberFormat="0" applyFill="0" applyAlignment="0" applyProtection="0"/>
    <xf numFmtId="0" fontId="53" fillId="0" borderId="38"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0" fontId="52" fillId="0" borderId="49"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0" fontId="52" fillId="0" borderId="49"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55" fillId="73"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0" fontId="55" fillId="73"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0" fontId="55" fillId="73" borderId="0" applyNumberFormat="0" applyBorder="0" applyAlignment="0" applyProtection="0"/>
    <xf numFmtId="1" fontId="58" fillId="0" borderId="0" applyProtection="0"/>
    <xf numFmtId="168" fontId="9" fillId="0" borderId="50"/>
    <xf numFmtId="169" fontId="9" fillId="0" borderId="50"/>
    <xf numFmtId="168" fontId="9" fillId="0" borderId="5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59" fillId="0" borderId="0"/>
    <xf numFmtId="181" fontId="2"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0" fillId="0" borderId="0"/>
    <xf numFmtId="0" fontId="60" fillId="0" borderId="0"/>
    <xf numFmtId="0" fontId="59" fillId="0" borderId="0"/>
    <xf numFmtId="179" fontId="11" fillId="0" borderId="0"/>
    <xf numFmtId="179" fontId="2" fillId="0" borderId="0"/>
    <xf numFmtId="179" fontId="2" fillId="0" borderId="0"/>
    <xf numFmtId="0" fontId="2" fillId="0" borderId="0"/>
    <xf numFmtId="0" fontId="2"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11"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4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11" fillId="0" borderId="0"/>
    <xf numFmtId="0" fontId="11" fillId="0" borderId="0"/>
    <xf numFmtId="168" fontId="11" fillId="0" borderId="0"/>
    <xf numFmtId="0" fontId="1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68" fontId="11" fillId="0" borderId="0"/>
    <xf numFmtId="0" fontId="11" fillId="0" borderId="0"/>
    <xf numFmtId="0" fontId="1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179" fontId="11" fillId="0" borderId="0"/>
    <xf numFmtId="179" fontId="11"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1" fillId="0" borderId="0"/>
    <xf numFmtId="179" fontId="11" fillId="0" borderId="0"/>
    <xf numFmtId="179" fontId="11" fillId="0" borderId="0"/>
    <xf numFmtId="179"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79" fontId="2"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1" fillId="0" borderId="0"/>
    <xf numFmtId="0" fontId="2" fillId="0" borderId="0"/>
    <xf numFmtId="0" fontId="10" fillId="0" borderId="0"/>
    <xf numFmtId="168" fontId="8" fillId="0" borderId="0"/>
    <xf numFmtId="0" fontId="2"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79" fontId="2" fillId="0" borderId="0"/>
    <xf numFmtId="0" fontId="11" fillId="0" borderId="0"/>
    <xf numFmtId="0" fontId="11" fillId="0" borderId="0"/>
    <xf numFmtId="168" fontId="8" fillId="0" borderId="0"/>
    <xf numFmtId="0" fontId="48" fillId="0" borderId="0"/>
    <xf numFmtId="0" fontId="2" fillId="0" borderId="0"/>
    <xf numFmtId="168" fontId="8" fillId="0" borderId="0"/>
    <xf numFmtId="0" fontId="1"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179" fontId="2" fillId="0" borderId="0"/>
    <xf numFmtId="0" fontId="2" fillId="0" borderId="0"/>
    <xf numFmtId="179" fontId="2" fillId="0" borderId="0"/>
    <xf numFmtId="0" fontId="2" fillId="0" borderId="0"/>
    <xf numFmtId="179" fontId="2" fillId="0" borderId="0"/>
    <xf numFmtId="0" fontId="2"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179" fontId="11"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9"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79" fontId="2"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79" fontId="9" fillId="0" borderId="0"/>
    <xf numFmtId="0" fontId="5"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179" fontId="5" fillId="0" borderId="0"/>
    <xf numFmtId="0" fontId="9" fillId="0" borderId="0"/>
    <xf numFmtId="179" fontId="9" fillId="0" borderId="0"/>
    <xf numFmtId="0" fontId="9" fillId="0" borderId="0"/>
    <xf numFmtId="0" fontId="2" fillId="0" borderId="0"/>
    <xf numFmtId="0" fontId="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9" fillId="0" borderId="0"/>
    <xf numFmtId="179" fontId="5"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9" fillId="0" borderId="0"/>
    <xf numFmtId="0" fontId="9" fillId="0" borderId="0"/>
    <xf numFmtId="168" fontId="9" fillId="0" borderId="0"/>
    <xf numFmtId="0" fontId="59"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59" fillId="0" borderId="0"/>
    <xf numFmtId="0" fontId="5" fillId="0" borderId="0"/>
    <xf numFmtId="0" fontId="59" fillId="0" borderId="0"/>
    <xf numFmtId="168" fontId="5" fillId="0" borderId="0"/>
    <xf numFmtId="0" fontId="59" fillId="0" borderId="0"/>
    <xf numFmtId="168" fontId="5"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179" fontId="5"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179" fontId="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179" fontId="9"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179" fontId="9" fillId="0" borderId="0"/>
    <xf numFmtId="179" fontId="9"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 fillId="0" borderId="0"/>
    <xf numFmtId="0" fontId="59" fillId="0" borderId="0"/>
    <xf numFmtId="168" fontId="27"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2"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2"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69"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168" fontId="2"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63" fillId="0" borderId="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168" fontId="2" fillId="0" borderId="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10" fillId="74" borderId="51" applyNumberFormat="0" applyFont="0" applyAlignment="0" applyProtection="0"/>
    <xf numFmtId="168" fontId="2" fillId="0" borderId="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169" fontId="2" fillId="0" borderId="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2" fillId="0" borderId="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168" fontId="2" fillId="0" borderId="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64"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65" fillId="0" borderId="0"/>
    <xf numFmtId="0" fontId="65" fillId="0" borderId="0"/>
    <xf numFmtId="168" fontId="65" fillId="0" borderId="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8" fontId="68"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8" fontId="68"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9" fontId="68"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0" fontId="66" fillId="64" borderId="52" applyNumberFormat="0" applyAlignment="0" applyProtection="0"/>
    <xf numFmtId="0" fontId="8" fillId="0" borderId="0"/>
    <xf numFmtId="175" fontId="20" fillId="0" borderId="0" applyFont="0" applyFill="0" applyBorder="0" applyAlignment="0" applyProtection="0"/>
    <xf numFmtId="186"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69"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xf numFmtId="0" fontId="2" fillId="0" borderId="0"/>
    <xf numFmtId="168" fontId="2" fillId="0" borderId="0"/>
    <xf numFmtId="187" fontId="48" fillId="0" borderId="3" applyNumberFormat="0">
      <alignment horizontal="center" vertical="top" wrapText="1"/>
    </xf>
    <xf numFmtId="0" fontId="70"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71" fillId="0" borderId="0"/>
    <xf numFmtId="0" fontId="8" fillId="0" borderId="0"/>
    <xf numFmtId="0" fontId="72" fillId="0" borderId="0"/>
    <xf numFmtId="0" fontId="72" fillId="0" borderId="0"/>
    <xf numFmtId="168" fontId="8" fillId="0" borderId="0"/>
    <xf numFmtId="168" fontId="8" fillId="0" borderId="0"/>
    <xf numFmtId="0" fontId="73" fillId="0" borderId="0"/>
    <xf numFmtId="0" fontId="74" fillId="0" borderId="0"/>
    <xf numFmtId="0" fontId="73" fillId="0" borderId="0"/>
    <xf numFmtId="0" fontId="73" fillId="0" borderId="0"/>
    <xf numFmtId="0" fontId="73" fillId="0" borderId="0"/>
    <xf numFmtId="0" fontId="73" fillId="0" borderId="0"/>
    <xf numFmtId="0" fontId="73" fillId="0" borderId="0"/>
    <xf numFmtId="49" fontId="29" fillId="0" borderId="0" applyFill="0" applyBorder="0" applyAlignment="0"/>
    <xf numFmtId="189" fontId="20" fillId="0" borderId="0" applyFill="0" applyBorder="0" applyAlignment="0"/>
    <xf numFmtId="190" fontId="20" fillId="0" borderId="0" applyFill="0" applyBorder="0" applyAlignment="0"/>
    <xf numFmtId="0" fontId="75" fillId="0" borderId="0">
      <alignment horizontal="center" vertical="top"/>
    </xf>
    <xf numFmtId="0" fontId="76" fillId="0" borderId="0" applyNumberFormat="0" applyFill="0" applyBorder="0" applyAlignment="0" applyProtection="0"/>
    <xf numFmtId="169" fontId="76" fillId="0" borderId="0" applyNumberFormat="0" applyFill="0" applyBorder="0" applyAlignment="0" applyProtection="0"/>
    <xf numFmtId="0"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0" fontId="76" fillId="0" borderId="0" applyNumberFormat="0" applyFill="0" applyBorder="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8" fontId="77"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8" fontId="77"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9" fontId="77"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0" fontId="30" fillId="0" borderId="53" applyNumberFormat="0" applyFill="0" applyAlignment="0" applyProtection="0"/>
    <xf numFmtId="0" fontId="8" fillId="0" borderId="54"/>
    <xf numFmtId="185" fontId="64"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9" fillId="0" borderId="0" applyFont="0" applyFill="0" applyBorder="0" applyAlignment="0" applyProtection="0"/>
    <xf numFmtId="192" fontId="2" fillId="0" borderId="0" applyFon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0" fontId="78" fillId="0" borderId="0" applyNumberFormat="0" applyFill="0" applyBorder="0" applyAlignment="0" applyProtection="0"/>
    <xf numFmtId="1" fontId="80" fillId="0" borderId="0" applyFill="0" applyProtection="0">
      <alignment horizontal="right"/>
    </xf>
    <xf numFmtId="42" fontId="81" fillId="0" borderId="0" applyFont="0" applyFill="0" applyBorder="0" applyAlignment="0" applyProtection="0"/>
    <xf numFmtId="44" fontId="81" fillId="0" borderId="0" applyFont="0" applyFill="0" applyBorder="0" applyAlignment="0" applyProtection="0"/>
    <xf numFmtId="0" fontId="82" fillId="0" borderId="0"/>
    <xf numFmtId="0" fontId="83" fillId="0" borderId="0"/>
    <xf numFmtId="38" fontId="9" fillId="0" borderId="0" applyFont="0" applyFill="0" applyBorder="0" applyAlignment="0" applyProtection="0"/>
    <xf numFmtId="40" fontId="9" fillId="0" borderId="0" applyFont="0" applyFill="0" applyBorder="0" applyAlignment="0" applyProtection="0"/>
    <xf numFmtId="41" fontId="81" fillId="0" borderId="0" applyFont="0" applyFill="0" applyBorder="0" applyAlignment="0" applyProtection="0"/>
    <xf numFmtId="43" fontId="81"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0" fontId="1" fillId="0" borderId="0"/>
    <xf numFmtId="0" fontId="2" fillId="74" borderId="109" applyNumberFormat="0" applyFont="0" applyAlignment="0" applyProtection="0"/>
    <xf numFmtId="0" fontId="2" fillId="74" borderId="109" applyNumberFormat="0" applyFont="0" applyAlignment="0" applyProtection="0"/>
    <xf numFmtId="0" fontId="2" fillId="74" borderId="109" applyNumberFormat="0" applyFont="0" applyAlignment="0" applyProtection="0"/>
    <xf numFmtId="0" fontId="2" fillId="74" borderId="109" applyNumberFormat="0" applyFont="0" applyAlignment="0" applyProtection="0"/>
    <xf numFmtId="0" fontId="2" fillId="74" borderId="109" applyNumberFormat="0" applyFont="0" applyAlignment="0" applyProtection="0"/>
    <xf numFmtId="0" fontId="2" fillId="74" borderId="109" applyNumberFormat="0" applyFont="0" applyAlignment="0" applyProtection="0"/>
    <xf numFmtId="0" fontId="2" fillId="74" borderId="109" applyNumberFormat="0" applyFont="0" applyAlignment="0" applyProtection="0"/>
    <xf numFmtId="0" fontId="2" fillId="74" borderId="109" applyNumberFormat="0" applyFont="0" applyAlignment="0" applyProtection="0"/>
    <xf numFmtId="0" fontId="2" fillId="74" borderId="109" applyNumberFormat="0" applyFont="0" applyAlignment="0" applyProtection="0"/>
    <xf numFmtId="0" fontId="2" fillId="74" borderId="109" applyNumberFormat="0" applyFont="0" applyAlignment="0" applyProtection="0"/>
    <xf numFmtId="0" fontId="2" fillId="74" borderId="109" applyNumberFormat="0" applyFont="0" applyAlignment="0" applyProtection="0"/>
    <xf numFmtId="0" fontId="2" fillId="74" borderId="109" applyNumberFormat="0" applyFont="0" applyAlignment="0" applyProtection="0"/>
    <xf numFmtId="0" fontId="2" fillId="74" borderId="109" applyNumberFormat="0" applyFont="0" applyAlignment="0" applyProtection="0"/>
    <xf numFmtId="0" fontId="10" fillId="74" borderId="109" applyNumberFormat="0" applyFont="0" applyAlignment="0" applyProtection="0"/>
    <xf numFmtId="0" fontId="10" fillId="74" borderId="109" applyNumberFormat="0" applyFont="0" applyAlignment="0" applyProtection="0"/>
    <xf numFmtId="0" fontId="10" fillId="74" borderId="109" applyNumberFormat="0" applyFont="0" applyAlignment="0" applyProtection="0"/>
    <xf numFmtId="0" fontId="10" fillId="74" borderId="109" applyNumberFormat="0" applyFont="0" applyAlignment="0" applyProtection="0"/>
    <xf numFmtId="0" fontId="10" fillId="74" borderId="109" applyNumberFormat="0" applyFont="0" applyAlignment="0" applyProtection="0"/>
    <xf numFmtId="0" fontId="10" fillId="74" borderId="109" applyNumberFormat="0" applyFont="0" applyAlignment="0" applyProtection="0"/>
    <xf numFmtId="0" fontId="10" fillId="74" borderId="109" applyNumberFormat="0" applyFont="0" applyAlignment="0" applyProtection="0"/>
    <xf numFmtId="0" fontId="10" fillId="74" borderId="109" applyNumberFormat="0" applyFont="0" applyAlignment="0" applyProtection="0"/>
    <xf numFmtId="0" fontId="10" fillId="74" borderId="109" applyNumberFormat="0" applyFont="0" applyAlignment="0" applyProtection="0"/>
    <xf numFmtId="0" fontId="10" fillId="74" borderId="109" applyNumberFormat="0" applyFont="0" applyAlignment="0" applyProtection="0"/>
    <xf numFmtId="0" fontId="10" fillId="74" borderId="109" applyNumberFormat="0" applyFont="0" applyAlignment="0" applyProtection="0"/>
    <xf numFmtId="0" fontId="10" fillId="74" borderId="109" applyNumberFormat="0" applyFont="0" applyAlignment="0" applyProtection="0"/>
    <xf numFmtId="0" fontId="10" fillId="74" borderId="109" applyNumberFormat="0" applyFont="0" applyAlignment="0" applyProtection="0"/>
    <xf numFmtId="0" fontId="10" fillId="74" borderId="109" applyNumberFormat="0" applyFont="0" applyAlignment="0" applyProtection="0"/>
    <xf numFmtId="0" fontId="10" fillId="74" borderId="109" applyNumberFormat="0" applyFont="0" applyAlignment="0" applyProtection="0"/>
    <xf numFmtId="0" fontId="10" fillId="74" borderId="109" applyNumberFormat="0" applyFont="0" applyAlignment="0" applyProtection="0"/>
    <xf numFmtId="0" fontId="10" fillId="74" borderId="109" applyNumberFormat="0" applyFont="0" applyAlignment="0" applyProtection="0"/>
    <xf numFmtId="0" fontId="10" fillId="74" borderId="109" applyNumberFormat="0" applyFont="0" applyAlignment="0" applyProtection="0"/>
    <xf numFmtId="0" fontId="10" fillId="74" borderId="109" applyNumberFormat="0" applyFont="0" applyAlignment="0" applyProtection="0"/>
    <xf numFmtId="0" fontId="10" fillId="74" borderId="109" applyNumberFormat="0" applyFont="0" applyAlignment="0" applyProtection="0"/>
    <xf numFmtId="0" fontId="10" fillId="74" borderId="109" applyNumberFormat="0" applyFont="0" applyAlignment="0" applyProtection="0"/>
    <xf numFmtId="0" fontId="10" fillId="74" borderId="109" applyNumberFormat="0" applyFont="0" applyAlignment="0" applyProtection="0"/>
    <xf numFmtId="0" fontId="10" fillId="74" borderId="109" applyNumberFormat="0" applyFont="0" applyAlignment="0" applyProtection="0"/>
    <xf numFmtId="0" fontId="10" fillId="74" borderId="109" applyNumberFormat="0" applyFont="0" applyAlignment="0" applyProtection="0"/>
    <xf numFmtId="0" fontId="10" fillId="74" borderId="109" applyNumberFormat="0" applyFont="0" applyAlignment="0" applyProtection="0"/>
    <xf numFmtId="0" fontId="10" fillId="74" borderId="109" applyNumberFormat="0" applyFont="0" applyAlignment="0" applyProtection="0"/>
    <xf numFmtId="0" fontId="10" fillId="74" borderId="109" applyNumberFormat="0" applyFont="0" applyAlignment="0" applyProtection="0"/>
    <xf numFmtId="0" fontId="10" fillId="74" borderId="109" applyNumberFormat="0" applyFont="0" applyAlignment="0" applyProtection="0"/>
    <xf numFmtId="0" fontId="2" fillId="74" borderId="109" applyNumberFormat="0" applyFont="0" applyAlignment="0" applyProtection="0"/>
    <xf numFmtId="0" fontId="10" fillId="74" borderId="109" applyNumberFormat="0" applyFont="0" applyAlignment="0" applyProtection="0"/>
    <xf numFmtId="0" fontId="10" fillId="74" borderId="109" applyNumberFormat="0" applyFont="0" applyAlignment="0" applyProtection="0"/>
    <xf numFmtId="0" fontId="10" fillId="74" borderId="109" applyNumberFormat="0" applyFont="0" applyAlignment="0" applyProtection="0"/>
    <xf numFmtId="0" fontId="10" fillId="74" borderId="109" applyNumberFormat="0" applyFont="0" applyAlignment="0" applyProtection="0"/>
    <xf numFmtId="0" fontId="10" fillId="74" borderId="109" applyNumberFormat="0" applyFont="0" applyAlignment="0" applyProtection="0"/>
    <xf numFmtId="0" fontId="10" fillId="74" borderId="109" applyNumberFormat="0" applyFont="0" applyAlignment="0" applyProtection="0"/>
    <xf numFmtId="0" fontId="10" fillId="74" borderId="109" applyNumberFormat="0" applyFont="0" applyAlignment="0" applyProtection="0"/>
    <xf numFmtId="0" fontId="10" fillId="74" borderId="109" applyNumberFormat="0" applyFont="0" applyAlignment="0" applyProtection="0"/>
    <xf numFmtId="0" fontId="10" fillId="74" borderId="109" applyNumberFormat="0" applyFont="0" applyAlignment="0" applyProtection="0"/>
    <xf numFmtId="0" fontId="10" fillId="74" borderId="109" applyNumberFormat="0" applyFont="0" applyAlignment="0" applyProtection="0"/>
    <xf numFmtId="0" fontId="10" fillId="74" borderId="109" applyNumberFormat="0" applyFont="0" applyAlignment="0" applyProtection="0"/>
    <xf numFmtId="0" fontId="10" fillId="74" borderId="109" applyNumberFormat="0" applyFont="0" applyAlignment="0" applyProtection="0"/>
    <xf numFmtId="0" fontId="10" fillId="74" borderId="109" applyNumberFormat="0" applyFont="0" applyAlignment="0" applyProtection="0"/>
    <xf numFmtId="0" fontId="10" fillId="74" borderId="109" applyNumberFormat="0" applyFont="0" applyAlignment="0" applyProtection="0"/>
    <xf numFmtId="0" fontId="10" fillId="74" borderId="109" applyNumberFormat="0" applyFont="0" applyAlignment="0" applyProtection="0"/>
    <xf numFmtId="0" fontId="10" fillId="74" borderId="109" applyNumberFormat="0" applyFont="0" applyAlignment="0" applyProtection="0"/>
    <xf numFmtId="0" fontId="10" fillId="74" borderId="109" applyNumberFormat="0" applyFont="0" applyAlignment="0" applyProtection="0"/>
    <xf numFmtId="0" fontId="10" fillId="74" borderId="109" applyNumberFormat="0" applyFont="0" applyAlignment="0" applyProtection="0"/>
    <xf numFmtId="0" fontId="10" fillId="74" borderId="109" applyNumberFormat="0" applyFont="0" applyAlignment="0" applyProtection="0"/>
    <xf numFmtId="0" fontId="2" fillId="74" borderId="109" applyNumberFormat="0" applyFont="0" applyAlignment="0" applyProtection="0"/>
    <xf numFmtId="0" fontId="10" fillId="74" borderId="109" applyNumberFormat="0" applyFont="0" applyAlignment="0" applyProtection="0"/>
    <xf numFmtId="0" fontId="2" fillId="74" borderId="109" applyNumberFormat="0" applyFont="0" applyAlignment="0" applyProtection="0"/>
    <xf numFmtId="0" fontId="2" fillId="74" borderId="109" applyNumberFormat="0" applyFont="0" applyAlignment="0" applyProtection="0"/>
    <xf numFmtId="0" fontId="10" fillId="74" borderId="109" applyNumberFormat="0" applyFont="0" applyAlignment="0" applyProtection="0"/>
    <xf numFmtId="0" fontId="10" fillId="74" borderId="109" applyNumberFormat="0" applyFont="0" applyAlignment="0" applyProtection="0"/>
    <xf numFmtId="0" fontId="10" fillId="74" borderId="109" applyNumberFormat="0" applyFont="0" applyAlignment="0" applyProtection="0"/>
    <xf numFmtId="0" fontId="2" fillId="74" borderId="109" applyNumberFormat="0" applyFont="0" applyAlignment="0" applyProtection="0"/>
    <xf numFmtId="0" fontId="10" fillId="74" borderId="109" applyNumberFormat="0" applyFont="0" applyAlignment="0" applyProtection="0"/>
    <xf numFmtId="0" fontId="10" fillId="74" borderId="109" applyNumberFormat="0" applyFont="0" applyAlignment="0" applyProtection="0"/>
    <xf numFmtId="0" fontId="10" fillId="74" borderId="109" applyNumberFormat="0" applyFont="0" applyAlignment="0" applyProtection="0"/>
    <xf numFmtId="0" fontId="10" fillId="74" borderId="109" applyNumberFormat="0" applyFont="0" applyAlignment="0" applyProtection="0"/>
    <xf numFmtId="0" fontId="10" fillId="74" borderId="109" applyNumberFormat="0" applyFont="0" applyAlignment="0" applyProtection="0"/>
    <xf numFmtId="0" fontId="10" fillId="74" borderId="109" applyNumberFormat="0" applyFont="0" applyAlignment="0" applyProtection="0"/>
    <xf numFmtId="0" fontId="10" fillId="74" borderId="109" applyNumberFormat="0" applyFont="0" applyAlignment="0" applyProtection="0"/>
    <xf numFmtId="0" fontId="10" fillId="74" borderId="109" applyNumberFormat="0" applyFont="0" applyAlignment="0" applyProtection="0"/>
    <xf numFmtId="0" fontId="10" fillId="74" borderId="109" applyNumberFormat="0" applyFont="0" applyAlignment="0" applyProtection="0"/>
    <xf numFmtId="0" fontId="10" fillId="74" borderId="109" applyNumberFormat="0" applyFont="0" applyAlignment="0" applyProtection="0"/>
    <xf numFmtId="0" fontId="10" fillId="74" borderId="109" applyNumberFormat="0" applyFont="0" applyAlignment="0" applyProtection="0"/>
    <xf numFmtId="0" fontId="10" fillId="74" borderId="109" applyNumberFormat="0" applyFont="0" applyAlignment="0" applyProtection="0"/>
    <xf numFmtId="0" fontId="10" fillId="74" borderId="109" applyNumberFormat="0" applyFont="0" applyAlignment="0" applyProtection="0"/>
    <xf numFmtId="0" fontId="10" fillId="74" borderId="109" applyNumberFormat="0" applyFont="0" applyAlignment="0" applyProtection="0"/>
    <xf numFmtId="0" fontId="10" fillId="74" borderId="109" applyNumberFormat="0" applyFont="0" applyAlignment="0" applyProtection="0"/>
    <xf numFmtId="0" fontId="10" fillId="74" borderId="109" applyNumberFormat="0" applyFont="0" applyAlignment="0" applyProtection="0"/>
    <xf numFmtId="0" fontId="10" fillId="74" borderId="109" applyNumberFormat="0" applyFont="0" applyAlignment="0" applyProtection="0"/>
    <xf numFmtId="0" fontId="21" fillId="64" borderId="103" applyNumberFormat="0" applyAlignment="0" applyProtection="0"/>
    <xf numFmtId="0" fontId="21" fillId="64" borderId="103" applyNumberFormat="0" applyAlignment="0" applyProtection="0"/>
    <xf numFmtId="0" fontId="21" fillId="64" borderId="103" applyNumberFormat="0" applyAlignment="0" applyProtection="0"/>
    <xf numFmtId="0" fontId="21" fillId="64" borderId="103" applyNumberFormat="0" applyAlignment="0" applyProtection="0"/>
    <xf numFmtId="0" fontId="21" fillId="64" borderId="103" applyNumberFormat="0" applyAlignment="0" applyProtection="0"/>
    <xf numFmtId="168" fontId="23" fillId="64" borderId="103" applyNumberFormat="0" applyAlignment="0" applyProtection="0"/>
    <xf numFmtId="0" fontId="21" fillId="64" borderId="103" applyNumberFormat="0" applyAlignment="0" applyProtection="0"/>
    <xf numFmtId="0" fontId="21" fillId="64" borderId="103" applyNumberFormat="0" applyAlignment="0" applyProtection="0"/>
    <xf numFmtId="0" fontId="21" fillId="64" borderId="103" applyNumberFormat="0" applyAlignment="0" applyProtection="0"/>
    <xf numFmtId="0" fontId="21" fillId="64" borderId="103" applyNumberFormat="0" applyAlignment="0" applyProtection="0"/>
    <xf numFmtId="168" fontId="23" fillId="64" borderId="103" applyNumberFormat="0" applyAlignment="0" applyProtection="0"/>
    <xf numFmtId="0" fontId="21" fillId="64" borderId="103" applyNumberFormat="0" applyAlignment="0" applyProtection="0"/>
    <xf numFmtId="0" fontId="21" fillId="64" borderId="103" applyNumberFormat="0" applyAlignment="0" applyProtection="0"/>
    <xf numFmtId="0" fontId="21" fillId="64" borderId="103" applyNumberFormat="0" applyAlignment="0" applyProtection="0"/>
    <xf numFmtId="0" fontId="21" fillId="64" borderId="103" applyNumberFormat="0" applyAlignment="0" applyProtection="0"/>
    <xf numFmtId="0" fontId="21" fillId="64" borderId="103" applyNumberFormat="0" applyAlignment="0" applyProtection="0"/>
    <xf numFmtId="0" fontId="21" fillId="64" borderId="103" applyNumberFormat="0" applyAlignment="0" applyProtection="0"/>
    <xf numFmtId="0" fontId="21" fillId="64" borderId="103" applyNumberFormat="0" applyAlignment="0" applyProtection="0"/>
    <xf numFmtId="0" fontId="21" fillId="64" borderId="103" applyNumberFormat="0" applyAlignment="0" applyProtection="0"/>
    <xf numFmtId="0" fontId="21" fillId="64" borderId="103" applyNumberFormat="0" applyAlignment="0" applyProtection="0"/>
    <xf numFmtId="0" fontId="21" fillId="64" borderId="103" applyNumberFormat="0" applyAlignment="0" applyProtection="0"/>
    <xf numFmtId="0" fontId="21" fillId="64" borderId="103" applyNumberFormat="0" applyAlignment="0" applyProtection="0"/>
    <xf numFmtId="169" fontId="23" fillId="64" borderId="103" applyNumberFormat="0" applyAlignment="0" applyProtection="0"/>
    <xf numFmtId="0" fontId="21" fillId="64" borderId="103" applyNumberFormat="0" applyAlignment="0" applyProtection="0"/>
    <xf numFmtId="0" fontId="21" fillId="64" borderId="103" applyNumberFormat="0" applyAlignment="0" applyProtection="0"/>
    <xf numFmtId="0" fontId="21" fillId="64" borderId="103" applyNumberFormat="0" applyAlignment="0" applyProtection="0"/>
    <xf numFmtId="0" fontId="21" fillId="64" borderId="103" applyNumberFormat="0" applyAlignment="0" applyProtection="0"/>
    <xf numFmtId="0" fontId="21" fillId="64" borderId="103" applyNumberFormat="0" applyAlignment="0" applyProtection="0"/>
    <xf numFmtId="0" fontId="21" fillId="64" borderId="103" applyNumberFormat="0" applyAlignment="0" applyProtection="0"/>
    <xf numFmtId="0" fontId="21" fillId="64" borderId="103" applyNumberFormat="0" applyAlignment="0" applyProtection="0"/>
    <xf numFmtId="0" fontId="21" fillId="64" borderId="103" applyNumberFormat="0" applyAlignment="0" applyProtection="0"/>
    <xf numFmtId="0" fontId="21" fillId="64" borderId="103" applyNumberFormat="0" applyAlignment="0" applyProtection="0"/>
    <xf numFmtId="0" fontId="21" fillId="64" borderId="103" applyNumberFormat="0" applyAlignment="0" applyProtection="0"/>
    <xf numFmtId="0" fontId="21" fillId="64" borderId="103" applyNumberFormat="0" applyAlignment="0" applyProtection="0"/>
    <xf numFmtId="0" fontId="21" fillId="64" borderId="103" applyNumberFormat="0" applyAlignment="0" applyProtection="0"/>
    <xf numFmtId="0" fontId="21" fillId="64" borderId="103" applyNumberFormat="0" applyAlignment="0" applyProtection="0"/>
    <xf numFmtId="0" fontId="21" fillId="64" borderId="103" applyNumberFormat="0" applyAlignment="0" applyProtection="0"/>
    <xf numFmtId="0" fontId="21" fillId="64" borderId="103" applyNumberFormat="0" applyAlignment="0" applyProtection="0"/>
    <xf numFmtId="0" fontId="21" fillId="64" borderId="103" applyNumberFormat="0" applyAlignment="0" applyProtection="0"/>
    <xf numFmtId="0" fontId="21" fillId="64" borderId="103" applyNumberFormat="0" applyAlignment="0" applyProtection="0"/>
    <xf numFmtId="0" fontId="21" fillId="64" borderId="103" applyNumberFormat="0" applyAlignment="0" applyProtection="0"/>
    <xf numFmtId="0" fontId="21" fillId="64" borderId="103" applyNumberFormat="0" applyAlignment="0" applyProtection="0"/>
    <xf numFmtId="0" fontId="21" fillId="64" borderId="103" applyNumberFormat="0" applyAlignment="0" applyProtection="0"/>
    <xf numFmtId="0" fontId="21" fillId="64" borderId="103" applyNumberFormat="0" applyAlignment="0" applyProtection="0"/>
    <xf numFmtId="0" fontId="21" fillId="64" borderId="103" applyNumberFormat="0" applyAlignment="0" applyProtection="0"/>
    <xf numFmtId="0" fontId="21" fillId="64" borderId="103" applyNumberFormat="0" applyAlignment="0" applyProtection="0"/>
    <xf numFmtId="0" fontId="21" fillId="64" borderId="103" applyNumberFormat="0" applyAlignment="0" applyProtection="0"/>
    <xf numFmtId="0" fontId="21" fillId="64" borderId="103" applyNumberFormat="0" applyAlignment="0" applyProtection="0"/>
    <xf numFmtId="0" fontId="21" fillId="64" borderId="103" applyNumberFormat="0" applyAlignment="0" applyProtection="0"/>
    <xf numFmtId="0" fontId="21" fillId="64" borderId="103" applyNumberFormat="0" applyAlignment="0" applyProtection="0"/>
    <xf numFmtId="0" fontId="21" fillId="64" borderId="103" applyNumberFormat="0" applyAlignment="0" applyProtection="0"/>
    <xf numFmtId="0" fontId="21" fillId="64" borderId="103" applyNumberFormat="0" applyAlignment="0" applyProtection="0"/>
    <xf numFmtId="0" fontId="21" fillId="64" borderId="103" applyNumberFormat="0" applyAlignment="0" applyProtection="0"/>
    <xf numFmtId="0" fontId="21" fillId="64" borderId="103" applyNumberFormat="0" applyAlignment="0" applyProtection="0"/>
    <xf numFmtId="0" fontId="21" fillId="64" borderId="103" applyNumberFormat="0" applyAlignment="0" applyProtection="0"/>
    <xf numFmtId="0" fontId="21" fillId="64" borderId="103" applyNumberFormat="0" applyAlignment="0" applyProtection="0"/>
    <xf numFmtId="0" fontId="21" fillId="64" borderId="103" applyNumberFormat="0" applyAlignment="0" applyProtection="0"/>
    <xf numFmtId="0" fontId="21" fillId="64" borderId="103" applyNumberFormat="0" applyAlignment="0" applyProtection="0"/>
    <xf numFmtId="0" fontId="21" fillId="64" borderId="103" applyNumberFormat="0" applyAlignment="0" applyProtection="0"/>
    <xf numFmtId="0" fontId="21" fillId="64" borderId="103" applyNumberFormat="0" applyAlignment="0" applyProtection="0"/>
    <xf numFmtId="0" fontId="21" fillId="64" borderId="103" applyNumberFormat="0" applyAlignment="0" applyProtection="0"/>
    <xf numFmtId="0" fontId="21" fillId="64" borderId="103" applyNumberFormat="0" applyAlignment="0" applyProtection="0"/>
    <xf numFmtId="0" fontId="21" fillId="64" borderId="103" applyNumberFormat="0" applyAlignment="0" applyProtection="0"/>
    <xf numFmtId="0" fontId="21" fillId="64" borderId="103" applyNumberFormat="0" applyAlignment="0" applyProtection="0"/>
    <xf numFmtId="0" fontId="21" fillId="64" borderId="103" applyNumberFormat="0" applyAlignment="0" applyProtection="0"/>
    <xf numFmtId="0" fontId="21" fillId="64" borderId="103" applyNumberFormat="0" applyAlignment="0" applyProtection="0"/>
    <xf numFmtId="0" fontId="21" fillId="64" borderId="103" applyNumberFormat="0" applyAlignment="0" applyProtection="0"/>
    <xf numFmtId="0" fontId="21" fillId="64" borderId="103" applyNumberFormat="0" applyAlignment="0" applyProtection="0"/>
    <xf numFmtId="0" fontId="21" fillId="64" borderId="103" applyNumberFormat="0" applyAlignment="0" applyProtection="0"/>
    <xf numFmtId="0" fontId="21" fillId="64" borderId="103" applyNumberFormat="0" applyAlignment="0" applyProtection="0"/>
    <xf numFmtId="0" fontId="21" fillId="64" borderId="103" applyNumberFormat="0" applyAlignment="0" applyProtection="0"/>
    <xf numFmtId="168" fontId="23" fillId="64" borderId="103" applyNumberFormat="0" applyAlignment="0" applyProtection="0"/>
    <xf numFmtId="169" fontId="23" fillId="64" borderId="103" applyNumberFormat="0" applyAlignment="0" applyProtection="0"/>
    <xf numFmtId="168" fontId="23" fillId="64" borderId="103" applyNumberFormat="0" applyAlignment="0" applyProtection="0"/>
    <xf numFmtId="168" fontId="23" fillId="64" borderId="103" applyNumberFormat="0" applyAlignment="0" applyProtection="0"/>
    <xf numFmtId="169" fontId="23" fillId="64" borderId="103" applyNumberFormat="0" applyAlignment="0" applyProtection="0"/>
    <xf numFmtId="168" fontId="23" fillId="64" borderId="103" applyNumberFormat="0" applyAlignment="0" applyProtection="0"/>
    <xf numFmtId="168" fontId="23" fillId="64" borderId="103" applyNumberFormat="0" applyAlignment="0" applyProtection="0"/>
    <xf numFmtId="169" fontId="23" fillId="64" borderId="103" applyNumberFormat="0" applyAlignment="0" applyProtection="0"/>
    <xf numFmtId="168" fontId="23" fillId="64" borderId="103" applyNumberFormat="0" applyAlignment="0" applyProtection="0"/>
    <xf numFmtId="168" fontId="23" fillId="64" borderId="103" applyNumberFormat="0" applyAlignment="0" applyProtection="0"/>
    <xf numFmtId="169" fontId="23" fillId="64" borderId="103" applyNumberFormat="0" applyAlignment="0" applyProtection="0"/>
    <xf numFmtId="168" fontId="23" fillId="64" borderId="103" applyNumberFormat="0" applyAlignment="0" applyProtection="0"/>
    <xf numFmtId="0" fontId="21" fillId="64" borderId="103" applyNumberFormat="0" applyAlignment="0" applyProtection="0"/>
    <xf numFmtId="0" fontId="19" fillId="0" borderId="114" applyNumberFormat="0" applyAlignment="0">
      <alignment horizontal="right"/>
      <protection locked="0"/>
    </xf>
    <xf numFmtId="0" fontId="19" fillId="0" borderId="114" applyNumberFormat="0" applyAlignment="0">
      <alignment horizontal="right"/>
      <protection locked="0"/>
    </xf>
    <xf numFmtId="0" fontId="19" fillId="0" borderId="114" applyNumberFormat="0" applyAlignment="0">
      <alignment horizontal="right"/>
      <protection locked="0"/>
    </xf>
    <xf numFmtId="0" fontId="19" fillId="0" borderId="114" applyNumberFormat="0" applyAlignment="0">
      <alignment horizontal="right"/>
      <protection locked="0"/>
    </xf>
    <xf numFmtId="0" fontId="19" fillId="0" borderId="114" applyNumberFormat="0" applyAlignment="0">
      <alignment horizontal="right"/>
      <protection locked="0"/>
    </xf>
    <xf numFmtId="0" fontId="19" fillId="0" borderId="114" applyNumberFormat="0" applyAlignment="0">
      <alignment horizontal="right"/>
      <protection locked="0"/>
    </xf>
    <xf numFmtId="0" fontId="19" fillId="0" borderId="114" applyNumberFormat="0" applyAlignment="0">
      <alignment horizontal="right"/>
      <protection locked="0"/>
    </xf>
    <xf numFmtId="0" fontId="19" fillId="0" borderId="114" applyNumberFormat="0" applyAlignment="0">
      <alignment horizontal="right"/>
      <protection locked="0"/>
    </xf>
    <xf numFmtId="0" fontId="19" fillId="0" borderId="114" applyNumberFormat="0" applyAlignment="0">
      <alignment horizontal="right"/>
      <protection locked="0"/>
    </xf>
    <xf numFmtId="0" fontId="19" fillId="0" borderId="114" applyNumberFormat="0" applyAlignment="0">
      <alignment horizontal="right"/>
      <protection locked="0"/>
    </xf>
    <xf numFmtId="0" fontId="2" fillId="69" borderId="114" applyNumberFormat="0" applyFont="0" applyBorder="0" applyProtection="0">
      <alignment horizontal="center" vertical="center"/>
    </xf>
    <xf numFmtId="0" fontId="37" fillId="0" borderId="116">
      <alignment horizontal="left" vertical="center"/>
    </xf>
    <xf numFmtId="0" fontId="37" fillId="0" borderId="116">
      <alignment horizontal="left" vertical="center"/>
    </xf>
    <xf numFmtId="168" fontId="37" fillId="0" borderId="116">
      <alignment horizontal="left" vertical="center"/>
    </xf>
    <xf numFmtId="0" fontId="19" fillId="0" borderId="88" applyNumberFormat="0" applyAlignment="0">
      <alignment horizontal="right"/>
      <protection locked="0"/>
    </xf>
    <xf numFmtId="0" fontId="19" fillId="0" borderId="88" applyNumberFormat="0" applyAlignment="0">
      <alignment horizontal="right"/>
      <protection locked="0"/>
    </xf>
    <xf numFmtId="0" fontId="19" fillId="0" borderId="88" applyNumberFormat="0" applyAlignment="0">
      <alignment horizontal="right"/>
      <protection locked="0"/>
    </xf>
    <xf numFmtId="0" fontId="19" fillId="0" borderId="88" applyNumberFormat="0" applyAlignment="0">
      <alignment horizontal="right"/>
      <protection locked="0"/>
    </xf>
    <xf numFmtId="0" fontId="19" fillId="0" borderId="88" applyNumberFormat="0" applyAlignment="0">
      <alignment horizontal="right"/>
      <protection locked="0"/>
    </xf>
    <xf numFmtId="0" fontId="19" fillId="0" borderId="88" applyNumberFormat="0" applyAlignment="0">
      <alignment horizontal="right"/>
      <protection locked="0"/>
    </xf>
    <xf numFmtId="0" fontId="19" fillId="0" borderId="88" applyNumberFormat="0" applyAlignment="0">
      <alignment horizontal="right"/>
      <protection locked="0"/>
    </xf>
    <xf numFmtId="0" fontId="19" fillId="0" borderId="88" applyNumberFormat="0" applyAlignment="0">
      <alignment horizontal="right"/>
      <protection locked="0"/>
    </xf>
    <xf numFmtId="0" fontId="19" fillId="0" borderId="88" applyNumberFormat="0" applyAlignment="0">
      <alignment horizontal="right"/>
      <protection locked="0"/>
    </xf>
    <xf numFmtId="0" fontId="19" fillId="0" borderId="88" applyNumberFormat="0" applyAlignment="0">
      <alignment horizontal="right"/>
      <protection locked="0"/>
    </xf>
    <xf numFmtId="0" fontId="2" fillId="69" borderId="88" applyNumberFormat="0" applyFont="0" applyBorder="0" applyProtection="0">
      <alignment horizontal="center" vertical="center"/>
    </xf>
    <xf numFmtId="0" fontId="37" fillId="0" borderId="91">
      <alignment horizontal="left" vertical="center"/>
    </xf>
    <xf numFmtId="0" fontId="37" fillId="0" borderId="91">
      <alignment horizontal="left" vertical="center"/>
    </xf>
    <xf numFmtId="168" fontId="37" fillId="0" borderId="91">
      <alignment horizontal="left" vertical="center"/>
    </xf>
    <xf numFmtId="0" fontId="45" fillId="70" borderId="115" applyFont="0" applyBorder="0">
      <alignment horizontal="center" wrapText="1"/>
    </xf>
    <xf numFmtId="3" fontId="2" fillId="71" borderId="114" applyFont="0" applyProtection="0">
      <alignment horizontal="right" vertical="center"/>
    </xf>
    <xf numFmtId="9" fontId="2" fillId="71" borderId="114" applyFont="0" applyProtection="0">
      <alignment horizontal="right" vertical="center"/>
    </xf>
    <xf numFmtId="0" fontId="2" fillId="71" borderId="115" applyNumberFormat="0" applyFont="0" applyBorder="0" applyProtection="0">
      <alignment horizontal="left" vertical="center"/>
    </xf>
    <xf numFmtId="0" fontId="45" fillId="70" borderId="94" applyFont="0" applyBorder="0">
      <alignment horizontal="center" wrapText="1"/>
    </xf>
    <xf numFmtId="3" fontId="2" fillId="71" borderId="88" applyFont="0" applyProtection="0">
      <alignment horizontal="right" vertical="center"/>
    </xf>
    <xf numFmtId="9" fontId="2" fillId="71" borderId="88" applyFont="0" applyProtection="0">
      <alignment horizontal="right" vertical="center"/>
    </xf>
    <xf numFmtId="0" fontId="2" fillId="71" borderId="94" applyNumberFormat="0" applyFont="0" applyBorder="0" applyProtection="0">
      <alignment horizontal="left" vertical="center"/>
    </xf>
    <xf numFmtId="0" fontId="49" fillId="43" borderId="103" applyNumberFormat="0" applyAlignment="0" applyProtection="0"/>
    <xf numFmtId="0" fontId="49" fillId="43" borderId="103" applyNumberFormat="0" applyAlignment="0" applyProtection="0"/>
    <xf numFmtId="0" fontId="49" fillId="43" borderId="103" applyNumberFormat="0" applyAlignment="0" applyProtection="0"/>
    <xf numFmtId="0" fontId="49" fillId="43" borderId="103" applyNumberFormat="0" applyAlignment="0" applyProtection="0"/>
    <xf numFmtId="0" fontId="49" fillId="43" borderId="103" applyNumberFormat="0" applyAlignment="0" applyProtection="0"/>
    <xf numFmtId="168" fontId="51" fillId="43" borderId="103" applyNumberFormat="0" applyAlignment="0" applyProtection="0"/>
    <xf numFmtId="0" fontId="49" fillId="43" borderId="103" applyNumberFormat="0" applyAlignment="0" applyProtection="0"/>
    <xf numFmtId="0" fontId="49" fillId="43" borderId="103" applyNumberFormat="0" applyAlignment="0" applyProtection="0"/>
    <xf numFmtId="0" fontId="49" fillId="43" borderId="103" applyNumberFormat="0" applyAlignment="0" applyProtection="0"/>
    <xf numFmtId="0" fontId="49" fillId="43" borderId="103" applyNumberFormat="0" applyAlignment="0" applyProtection="0"/>
    <xf numFmtId="168" fontId="51" fillId="43" borderId="103" applyNumberFormat="0" applyAlignment="0" applyProtection="0"/>
    <xf numFmtId="0" fontId="49" fillId="43" borderId="103" applyNumberFormat="0" applyAlignment="0" applyProtection="0"/>
    <xf numFmtId="0" fontId="49" fillId="43" borderId="103" applyNumberFormat="0" applyAlignment="0" applyProtection="0"/>
    <xf numFmtId="0" fontId="49" fillId="43" borderId="103" applyNumberFormat="0" applyAlignment="0" applyProtection="0"/>
    <xf numFmtId="0" fontId="49" fillId="43" borderId="103" applyNumberFormat="0" applyAlignment="0" applyProtection="0"/>
    <xf numFmtId="0" fontId="49" fillId="43" borderId="103" applyNumberFormat="0" applyAlignment="0" applyProtection="0"/>
    <xf numFmtId="0" fontId="49" fillId="43" borderId="103" applyNumberFormat="0" applyAlignment="0" applyProtection="0"/>
    <xf numFmtId="0" fontId="49" fillId="43" borderId="103" applyNumberFormat="0" applyAlignment="0" applyProtection="0"/>
    <xf numFmtId="0" fontId="49" fillId="43" borderId="103" applyNumberFormat="0" applyAlignment="0" applyProtection="0"/>
    <xf numFmtId="0" fontId="49" fillId="43" borderId="103" applyNumberFormat="0" applyAlignment="0" applyProtection="0"/>
    <xf numFmtId="0" fontId="49" fillId="43" borderId="103" applyNumberFormat="0" applyAlignment="0" applyProtection="0"/>
    <xf numFmtId="0" fontId="49" fillId="43" borderId="103" applyNumberFormat="0" applyAlignment="0" applyProtection="0"/>
    <xf numFmtId="169" fontId="51" fillId="43" borderId="103" applyNumberFormat="0" applyAlignment="0" applyProtection="0"/>
    <xf numFmtId="0" fontId="49" fillId="43" borderId="103" applyNumberFormat="0" applyAlignment="0" applyProtection="0"/>
    <xf numFmtId="0" fontId="49" fillId="43" borderId="103" applyNumberFormat="0" applyAlignment="0" applyProtection="0"/>
    <xf numFmtId="0" fontId="49" fillId="43" borderId="103" applyNumberFormat="0" applyAlignment="0" applyProtection="0"/>
    <xf numFmtId="0" fontId="49" fillId="43" borderId="103" applyNumberFormat="0" applyAlignment="0" applyProtection="0"/>
    <xf numFmtId="0" fontId="49" fillId="43" borderId="103" applyNumberFormat="0" applyAlignment="0" applyProtection="0"/>
    <xf numFmtId="0" fontId="49" fillId="43" borderId="103" applyNumberFormat="0" applyAlignment="0" applyProtection="0"/>
    <xf numFmtId="0" fontId="49" fillId="43" borderId="103" applyNumberFormat="0" applyAlignment="0" applyProtection="0"/>
    <xf numFmtId="0" fontId="49" fillId="43" borderId="103" applyNumberFormat="0" applyAlignment="0" applyProtection="0"/>
    <xf numFmtId="0" fontId="49" fillId="43" borderId="103" applyNumberFormat="0" applyAlignment="0" applyProtection="0"/>
    <xf numFmtId="0" fontId="49" fillId="43" borderId="103" applyNumberFormat="0" applyAlignment="0" applyProtection="0"/>
    <xf numFmtId="0" fontId="49" fillId="43" borderId="103" applyNumberFormat="0" applyAlignment="0" applyProtection="0"/>
    <xf numFmtId="0" fontId="49" fillId="43" borderId="103" applyNumberFormat="0" applyAlignment="0" applyProtection="0"/>
    <xf numFmtId="0" fontId="49" fillId="43" borderId="103" applyNumberFormat="0" applyAlignment="0" applyProtection="0"/>
    <xf numFmtId="0" fontId="49" fillId="43" borderId="103" applyNumberFormat="0" applyAlignment="0" applyProtection="0"/>
    <xf numFmtId="0" fontId="49" fillId="43" borderId="103" applyNumberFormat="0" applyAlignment="0" applyProtection="0"/>
    <xf numFmtId="0" fontId="49" fillId="43" borderId="103" applyNumberFormat="0" applyAlignment="0" applyProtection="0"/>
    <xf numFmtId="0" fontId="49" fillId="43" borderId="103" applyNumberFormat="0" applyAlignment="0" applyProtection="0"/>
    <xf numFmtId="0" fontId="49" fillId="43" borderId="103" applyNumberFormat="0" applyAlignment="0" applyProtection="0"/>
    <xf numFmtId="0" fontId="49" fillId="43" borderId="103" applyNumberFormat="0" applyAlignment="0" applyProtection="0"/>
    <xf numFmtId="0" fontId="49" fillId="43" borderId="103" applyNumberFormat="0" applyAlignment="0" applyProtection="0"/>
    <xf numFmtId="0" fontId="49" fillId="43" borderId="103" applyNumberFormat="0" applyAlignment="0" applyProtection="0"/>
    <xf numFmtId="0" fontId="49" fillId="43" borderId="103" applyNumberFormat="0" applyAlignment="0" applyProtection="0"/>
    <xf numFmtId="0" fontId="49" fillId="43" borderId="103" applyNumberFormat="0" applyAlignment="0" applyProtection="0"/>
    <xf numFmtId="0" fontId="49" fillId="43" borderId="103" applyNumberFormat="0" applyAlignment="0" applyProtection="0"/>
    <xf numFmtId="0" fontId="49" fillId="43" borderId="103" applyNumberFormat="0" applyAlignment="0" applyProtection="0"/>
    <xf numFmtId="0" fontId="49" fillId="43" borderId="103" applyNumberFormat="0" applyAlignment="0" applyProtection="0"/>
    <xf numFmtId="0" fontId="49" fillId="43" borderId="103" applyNumberFormat="0" applyAlignment="0" applyProtection="0"/>
    <xf numFmtId="0" fontId="49" fillId="43" borderId="103" applyNumberFormat="0" applyAlignment="0" applyProtection="0"/>
    <xf numFmtId="0" fontId="49" fillId="43" borderId="103" applyNumberFormat="0" applyAlignment="0" applyProtection="0"/>
    <xf numFmtId="0" fontId="49" fillId="43" borderId="103" applyNumberFormat="0" applyAlignment="0" applyProtection="0"/>
    <xf numFmtId="0" fontId="49" fillId="43" borderId="103" applyNumberFormat="0" applyAlignment="0" applyProtection="0"/>
    <xf numFmtId="0" fontId="49" fillId="43" borderId="103" applyNumberFormat="0" applyAlignment="0" applyProtection="0"/>
    <xf numFmtId="0" fontId="49" fillId="43" borderId="103" applyNumberFormat="0" applyAlignment="0" applyProtection="0"/>
    <xf numFmtId="0" fontId="49" fillId="43" borderId="103" applyNumberFormat="0" applyAlignment="0" applyProtection="0"/>
    <xf numFmtId="0" fontId="49" fillId="43" borderId="103" applyNumberFormat="0" applyAlignment="0" applyProtection="0"/>
    <xf numFmtId="0" fontId="49" fillId="43" borderId="103" applyNumberFormat="0" applyAlignment="0" applyProtection="0"/>
    <xf numFmtId="0" fontId="49" fillId="43" borderId="103" applyNumberFormat="0" applyAlignment="0" applyProtection="0"/>
    <xf numFmtId="0" fontId="49" fillId="43" borderId="103" applyNumberFormat="0" applyAlignment="0" applyProtection="0"/>
    <xf numFmtId="0" fontId="49" fillId="43" borderId="103" applyNumberFormat="0" applyAlignment="0" applyProtection="0"/>
    <xf numFmtId="0" fontId="49" fillId="43" borderId="103" applyNumberFormat="0" applyAlignment="0" applyProtection="0"/>
    <xf numFmtId="0" fontId="49" fillId="43" borderId="103" applyNumberFormat="0" applyAlignment="0" applyProtection="0"/>
    <xf numFmtId="0" fontId="49" fillId="43" borderId="103" applyNumberFormat="0" applyAlignment="0" applyProtection="0"/>
    <xf numFmtId="0" fontId="49" fillId="43" borderId="103" applyNumberFormat="0" applyAlignment="0" applyProtection="0"/>
    <xf numFmtId="0" fontId="49" fillId="43" borderId="103" applyNumberFormat="0" applyAlignment="0" applyProtection="0"/>
    <xf numFmtId="0" fontId="49" fillId="43" borderId="103" applyNumberFormat="0" applyAlignment="0" applyProtection="0"/>
    <xf numFmtId="0" fontId="49" fillId="43" borderId="103" applyNumberFormat="0" applyAlignment="0" applyProtection="0"/>
    <xf numFmtId="0" fontId="49" fillId="43" borderId="103" applyNumberFormat="0" applyAlignment="0" applyProtection="0"/>
    <xf numFmtId="0" fontId="49" fillId="43" borderId="103" applyNumberFormat="0" applyAlignment="0" applyProtection="0"/>
    <xf numFmtId="168" fontId="51" fillId="43" borderId="103" applyNumberFormat="0" applyAlignment="0" applyProtection="0"/>
    <xf numFmtId="169" fontId="51" fillId="43" borderId="103" applyNumberFormat="0" applyAlignment="0" applyProtection="0"/>
    <xf numFmtId="168" fontId="51" fillId="43" borderId="103" applyNumberFormat="0" applyAlignment="0" applyProtection="0"/>
    <xf numFmtId="168" fontId="51" fillId="43" borderId="103" applyNumberFormat="0" applyAlignment="0" applyProtection="0"/>
    <xf numFmtId="169" fontId="51" fillId="43" borderId="103" applyNumberFormat="0" applyAlignment="0" applyProtection="0"/>
    <xf numFmtId="168" fontId="51" fillId="43" borderId="103" applyNumberFormat="0" applyAlignment="0" applyProtection="0"/>
    <xf numFmtId="168" fontId="51" fillId="43" borderId="103" applyNumberFormat="0" applyAlignment="0" applyProtection="0"/>
    <xf numFmtId="169" fontId="51" fillId="43" borderId="103" applyNumberFormat="0" applyAlignment="0" applyProtection="0"/>
    <xf numFmtId="168" fontId="51" fillId="43" borderId="103" applyNumberFormat="0" applyAlignment="0" applyProtection="0"/>
    <xf numFmtId="168" fontId="51" fillId="43" borderId="103" applyNumberFormat="0" applyAlignment="0" applyProtection="0"/>
    <xf numFmtId="169" fontId="51" fillId="43" borderId="103" applyNumberFormat="0" applyAlignment="0" applyProtection="0"/>
    <xf numFmtId="168" fontId="51" fillId="43" borderId="103" applyNumberFormat="0" applyAlignment="0" applyProtection="0"/>
    <xf numFmtId="0" fontId="49" fillId="43" borderId="103" applyNumberFormat="0" applyAlignment="0" applyProtection="0"/>
    <xf numFmtId="3" fontId="2" fillId="72" borderId="88" applyFont="0">
      <alignment horizontal="right" vertical="center"/>
      <protection locked="0"/>
    </xf>
    <xf numFmtId="3" fontId="2" fillId="72" borderId="114" applyFont="0">
      <alignment horizontal="right" vertical="center"/>
      <protection locked="0"/>
    </xf>
    <xf numFmtId="0" fontId="49" fillId="43" borderId="108" applyNumberFormat="0" applyAlignment="0" applyProtection="0"/>
    <xf numFmtId="168" fontId="51" fillId="43" borderId="108" applyNumberFormat="0" applyAlignment="0" applyProtection="0"/>
    <xf numFmtId="169" fontId="51" fillId="43" borderId="108" applyNumberFormat="0" applyAlignment="0" applyProtection="0"/>
    <xf numFmtId="168" fontId="51" fillId="43" borderId="108" applyNumberFormat="0" applyAlignment="0" applyProtection="0"/>
    <xf numFmtId="168" fontId="51" fillId="43" borderId="108" applyNumberFormat="0" applyAlignment="0" applyProtection="0"/>
    <xf numFmtId="169" fontId="51" fillId="43" borderId="108" applyNumberFormat="0" applyAlignment="0" applyProtection="0"/>
    <xf numFmtId="168" fontId="51" fillId="43" borderId="108" applyNumberFormat="0" applyAlignment="0" applyProtection="0"/>
    <xf numFmtId="168" fontId="51" fillId="43" borderId="108" applyNumberFormat="0" applyAlignment="0" applyProtection="0"/>
    <xf numFmtId="169" fontId="51" fillId="43" borderId="108" applyNumberFormat="0" applyAlignment="0" applyProtection="0"/>
    <xf numFmtId="168" fontId="51" fillId="43" borderId="108" applyNumberFormat="0" applyAlignment="0" applyProtection="0"/>
    <xf numFmtId="168" fontId="51" fillId="43" borderId="108" applyNumberFormat="0" applyAlignment="0" applyProtection="0"/>
    <xf numFmtId="169" fontId="51" fillId="43" borderId="108" applyNumberFormat="0" applyAlignment="0" applyProtection="0"/>
    <xf numFmtId="168" fontId="51" fillId="43" borderId="108" applyNumberFormat="0" applyAlignment="0" applyProtection="0"/>
    <xf numFmtId="0" fontId="49" fillId="43" borderId="108" applyNumberFormat="0" applyAlignment="0" applyProtection="0"/>
    <xf numFmtId="0" fontId="49" fillId="43" borderId="108" applyNumberFormat="0" applyAlignment="0" applyProtection="0"/>
    <xf numFmtId="0" fontId="49" fillId="43" borderId="108" applyNumberFormat="0" applyAlignment="0" applyProtection="0"/>
    <xf numFmtId="0" fontId="49" fillId="43" borderId="108" applyNumberFormat="0" applyAlignment="0" applyProtection="0"/>
    <xf numFmtId="0" fontId="49" fillId="43" borderId="108" applyNumberFormat="0" applyAlignment="0" applyProtection="0"/>
    <xf numFmtId="0" fontId="49" fillId="43" borderId="108" applyNumberFormat="0" applyAlignment="0" applyProtection="0"/>
    <xf numFmtId="0" fontId="49" fillId="43" borderId="108" applyNumberFormat="0" applyAlignment="0" applyProtection="0"/>
    <xf numFmtId="0" fontId="49" fillId="43" borderId="108" applyNumberFormat="0" applyAlignment="0" applyProtection="0"/>
    <xf numFmtId="0" fontId="49" fillId="43" borderId="108" applyNumberFormat="0" applyAlignment="0" applyProtection="0"/>
    <xf numFmtId="0" fontId="49" fillId="43" borderId="108" applyNumberFormat="0" applyAlignment="0" applyProtection="0"/>
    <xf numFmtId="0" fontId="49" fillId="43" borderId="108" applyNumberFormat="0" applyAlignment="0" applyProtection="0"/>
    <xf numFmtId="0" fontId="49" fillId="43" borderId="108" applyNumberFormat="0" applyAlignment="0" applyProtection="0"/>
    <xf numFmtId="0" fontId="49" fillId="43" borderId="108" applyNumberFormat="0" applyAlignment="0" applyProtection="0"/>
    <xf numFmtId="0" fontId="49" fillId="43" borderId="108" applyNumberFormat="0" applyAlignment="0" applyProtection="0"/>
    <xf numFmtId="0" fontId="49" fillId="43" borderId="108" applyNumberFormat="0" applyAlignment="0" applyProtection="0"/>
    <xf numFmtId="0" fontId="49" fillId="43" borderId="108" applyNumberFormat="0" applyAlignment="0" applyProtection="0"/>
    <xf numFmtId="0" fontId="49" fillId="43" borderId="108" applyNumberFormat="0" applyAlignment="0" applyProtection="0"/>
    <xf numFmtId="0" fontId="49" fillId="43" borderId="108" applyNumberFormat="0" applyAlignment="0" applyProtection="0"/>
    <xf numFmtId="0" fontId="49" fillId="43" borderId="108" applyNumberFormat="0" applyAlignment="0" applyProtection="0"/>
    <xf numFmtId="0" fontId="49" fillId="43" borderId="108" applyNumberFormat="0" applyAlignment="0" applyProtection="0"/>
    <xf numFmtId="0" fontId="49" fillId="43" borderId="108" applyNumberFormat="0" applyAlignment="0" applyProtection="0"/>
    <xf numFmtId="0" fontId="49" fillId="43" borderId="108" applyNumberFormat="0" applyAlignment="0" applyProtection="0"/>
    <xf numFmtId="0" fontId="49" fillId="43" borderId="108" applyNumberFormat="0" applyAlignment="0" applyProtection="0"/>
    <xf numFmtId="0" fontId="49" fillId="43" borderId="108" applyNumberFormat="0" applyAlignment="0" applyProtection="0"/>
    <xf numFmtId="0" fontId="49" fillId="43" borderId="108" applyNumberFormat="0" applyAlignment="0" applyProtection="0"/>
    <xf numFmtId="0" fontId="49" fillId="43" borderId="108" applyNumberFormat="0" applyAlignment="0" applyProtection="0"/>
    <xf numFmtId="0" fontId="49" fillId="43" borderId="108" applyNumberFormat="0" applyAlignment="0" applyProtection="0"/>
    <xf numFmtId="0" fontId="49" fillId="43" borderId="108" applyNumberFormat="0" applyAlignment="0" applyProtection="0"/>
    <xf numFmtId="0" fontId="49" fillId="43" borderId="108" applyNumberFormat="0" applyAlignment="0" applyProtection="0"/>
    <xf numFmtId="0" fontId="49" fillId="43" borderId="108" applyNumberFormat="0" applyAlignment="0" applyProtection="0"/>
    <xf numFmtId="0" fontId="49" fillId="43" borderId="108" applyNumberFormat="0" applyAlignment="0" applyProtection="0"/>
    <xf numFmtId="0" fontId="49" fillId="43" borderId="108" applyNumberFormat="0" applyAlignment="0" applyProtection="0"/>
    <xf numFmtId="0" fontId="49" fillId="43" borderId="108" applyNumberFormat="0" applyAlignment="0" applyProtection="0"/>
    <xf numFmtId="0" fontId="49" fillId="43" borderId="108" applyNumberFormat="0" applyAlignment="0" applyProtection="0"/>
    <xf numFmtId="0" fontId="49" fillId="43" borderId="108" applyNumberFormat="0" applyAlignment="0" applyProtection="0"/>
    <xf numFmtId="0" fontId="49" fillId="43" borderId="108" applyNumberFormat="0" applyAlignment="0" applyProtection="0"/>
    <xf numFmtId="0" fontId="49" fillId="43" borderId="108" applyNumberFormat="0" applyAlignment="0" applyProtection="0"/>
    <xf numFmtId="0" fontId="49" fillId="43" borderId="108" applyNumberFormat="0" applyAlignment="0" applyProtection="0"/>
    <xf numFmtId="0" fontId="49" fillId="43" borderId="108" applyNumberFormat="0" applyAlignment="0" applyProtection="0"/>
    <xf numFmtId="0" fontId="49" fillId="43" borderId="108" applyNumberFormat="0" applyAlignment="0" applyProtection="0"/>
    <xf numFmtId="0" fontId="49" fillId="43" borderId="108" applyNumberFormat="0" applyAlignment="0" applyProtection="0"/>
    <xf numFmtId="0" fontId="49" fillId="43" borderId="108" applyNumberFormat="0" applyAlignment="0" applyProtection="0"/>
    <xf numFmtId="0" fontId="49" fillId="43" borderId="108" applyNumberFormat="0" applyAlignment="0" applyProtection="0"/>
    <xf numFmtId="0" fontId="49" fillId="43" borderId="108" applyNumberFormat="0" applyAlignment="0" applyProtection="0"/>
    <xf numFmtId="0" fontId="49" fillId="43" borderId="108" applyNumberFormat="0" applyAlignment="0" applyProtection="0"/>
    <xf numFmtId="0" fontId="49" fillId="43" borderId="108" applyNumberFormat="0" applyAlignment="0" applyProtection="0"/>
    <xf numFmtId="0" fontId="49" fillId="43" borderId="108" applyNumberFormat="0" applyAlignment="0" applyProtection="0"/>
    <xf numFmtId="0" fontId="49" fillId="43" borderId="108" applyNumberFormat="0" applyAlignment="0" applyProtection="0"/>
    <xf numFmtId="169" fontId="51" fillId="43" borderId="108" applyNumberFormat="0" applyAlignment="0" applyProtection="0"/>
    <xf numFmtId="0" fontId="49" fillId="43" borderId="108" applyNumberFormat="0" applyAlignment="0" applyProtection="0"/>
    <xf numFmtId="0" fontId="49" fillId="43" borderId="108" applyNumberFormat="0" applyAlignment="0" applyProtection="0"/>
    <xf numFmtId="0" fontId="49" fillId="43" borderId="108" applyNumberFormat="0" applyAlignment="0" applyProtection="0"/>
    <xf numFmtId="0" fontId="49" fillId="43" borderId="108" applyNumberFormat="0" applyAlignment="0" applyProtection="0"/>
    <xf numFmtId="0" fontId="49" fillId="43" borderId="108" applyNumberFormat="0" applyAlignment="0" applyProtection="0"/>
    <xf numFmtId="0" fontId="49" fillId="43" borderId="108" applyNumberFormat="0" applyAlignment="0" applyProtection="0"/>
    <xf numFmtId="0" fontId="49" fillId="43" borderId="108" applyNumberFormat="0" applyAlignment="0" applyProtection="0"/>
    <xf numFmtId="0" fontId="49" fillId="43" borderId="108" applyNumberFormat="0" applyAlignment="0" applyProtection="0"/>
    <xf numFmtId="0" fontId="49" fillId="43" borderId="108" applyNumberFormat="0" applyAlignment="0" applyProtection="0"/>
    <xf numFmtId="0" fontId="49" fillId="43" borderId="108" applyNumberFormat="0" applyAlignment="0" applyProtection="0"/>
    <xf numFmtId="0" fontId="49" fillId="43" borderId="108" applyNumberFormat="0" applyAlignment="0" applyProtection="0"/>
    <xf numFmtId="168" fontId="51" fillId="43" borderId="108" applyNumberFormat="0" applyAlignment="0" applyProtection="0"/>
    <xf numFmtId="0" fontId="49" fillId="43" borderId="108" applyNumberFormat="0" applyAlignment="0" applyProtection="0"/>
    <xf numFmtId="0" fontId="49" fillId="43" borderId="108" applyNumberFormat="0" applyAlignment="0" applyProtection="0"/>
    <xf numFmtId="0" fontId="49" fillId="43" borderId="108" applyNumberFormat="0" applyAlignment="0" applyProtection="0"/>
    <xf numFmtId="0" fontId="49" fillId="43" borderId="108" applyNumberFormat="0" applyAlignment="0" applyProtection="0"/>
    <xf numFmtId="168" fontId="51" fillId="43" borderId="108" applyNumberFormat="0" applyAlignment="0" applyProtection="0"/>
    <xf numFmtId="0" fontId="49" fillId="43" borderId="108" applyNumberFormat="0" applyAlignment="0" applyProtection="0"/>
    <xf numFmtId="0" fontId="49" fillId="43" borderId="108" applyNumberFormat="0" applyAlignment="0" applyProtection="0"/>
    <xf numFmtId="0" fontId="49" fillId="43" borderId="108" applyNumberFormat="0" applyAlignment="0" applyProtection="0"/>
    <xf numFmtId="0" fontId="49" fillId="43" borderId="108" applyNumberFormat="0" applyAlignment="0" applyProtection="0"/>
    <xf numFmtId="0" fontId="49" fillId="43" borderId="108" applyNumberFormat="0" applyAlignment="0" applyProtection="0"/>
    <xf numFmtId="168" fontId="37" fillId="0" borderId="107">
      <alignment horizontal="left" vertical="center"/>
    </xf>
    <xf numFmtId="0" fontId="37" fillId="0" borderId="107">
      <alignment horizontal="left" vertical="center"/>
    </xf>
    <xf numFmtId="0" fontId="37" fillId="0" borderId="107">
      <alignment horizontal="left" vertical="center"/>
    </xf>
    <xf numFmtId="0" fontId="21" fillId="64" borderId="108" applyNumberFormat="0" applyAlignment="0" applyProtection="0"/>
    <xf numFmtId="168" fontId="23" fillId="64" borderId="108" applyNumberFormat="0" applyAlignment="0" applyProtection="0"/>
    <xf numFmtId="169" fontId="23" fillId="64" borderId="108" applyNumberFormat="0" applyAlignment="0" applyProtection="0"/>
    <xf numFmtId="168" fontId="23" fillId="64" borderId="108" applyNumberFormat="0" applyAlignment="0" applyProtection="0"/>
    <xf numFmtId="168" fontId="23" fillId="64" borderId="108" applyNumberFormat="0" applyAlignment="0" applyProtection="0"/>
    <xf numFmtId="169" fontId="23" fillId="64" borderId="108" applyNumberFormat="0" applyAlignment="0" applyProtection="0"/>
    <xf numFmtId="168" fontId="23" fillId="64" borderId="108" applyNumberFormat="0" applyAlignment="0" applyProtection="0"/>
    <xf numFmtId="168" fontId="23" fillId="64" borderId="108" applyNumberFormat="0" applyAlignment="0" applyProtection="0"/>
    <xf numFmtId="169" fontId="23" fillId="64" borderId="108" applyNumberFormat="0" applyAlignment="0" applyProtection="0"/>
    <xf numFmtId="168" fontId="23" fillId="64" borderId="108" applyNumberFormat="0" applyAlignment="0" applyProtection="0"/>
    <xf numFmtId="168" fontId="23" fillId="64" borderId="108" applyNumberFormat="0" applyAlignment="0" applyProtection="0"/>
    <xf numFmtId="169" fontId="23" fillId="64" borderId="108" applyNumberFormat="0" applyAlignment="0" applyProtection="0"/>
    <xf numFmtId="168" fontId="23" fillId="64" borderId="108" applyNumberFormat="0" applyAlignment="0" applyProtection="0"/>
    <xf numFmtId="0" fontId="21" fillId="64" borderId="108" applyNumberFormat="0" applyAlignment="0" applyProtection="0"/>
    <xf numFmtId="0" fontId="21" fillId="64" borderId="108" applyNumberFormat="0" applyAlignment="0" applyProtection="0"/>
    <xf numFmtId="0" fontId="21" fillId="64" borderId="108" applyNumberFormat="0" applyAlignment="0" applyProtection="0"/>
    <xf numFmtId="0" fontId="21" fillId="64" borderId="108" applyNumberFormat="0" applyAlignment="0" applyProtection="0"/>
    <xf numFmtId="0" fontId="21" fillId="64" borderId="108" applyNumberFormat="0" applyAlignment="0" applyProtection="0"/>
    <xf numFmtId="0" fontId="21" fillId="64" borderId="108" applyNumberFormat="0" applyAlignment="0" applyProtection="0"/>
    <xf numFmtId="0" fontId="21" fillId="64" borderId="108" applyNumberFormat="0" applyAlignment="0" applyProtection="0"/>
    <xf numFmtId="0" fontId="21" fillId="64" borderId="108" applyNumberFormat="0" applyAlignment="0" applyProtection="0"/>
    <xf numFmtId="0" fontId="21" fillId="64" borderId="108" applyNumberFormat="0" applyAlignment="0" applyProtection="0"/>
    <xf numFmtId="0" fontId="21" fillId="64" borderId="108" applyNumberFormat="0" applyAlignment="0" applyProtection="0"/>
    <xf numFmtId="0" fontId="21" fillId="64" borderId="108" applyNumberFormat="0" applyAlignment="0" applyProtection="0"/>
    <xf numFmtId="0" fontId="21" fillId="64" borderId="108" applyNumberFormat="0" applyAlignment="0" applyProtection="0"/>
    <xf numFmtId="0" fontId="21" fillId="64" borderId="108" applyNumberFormat="0" applyAlignment="0" applyProtection="0"/>
    <xf numFmtId="0" fontId="21" fillId="64" borderId="108" applyNumberFormat="0" applyAlignment="0" applyProtection="0"/>
    <xf numFmtId="0" fontId="21" fillId="64" borderId="108" applyNumberFormat="0" applyAlignment="0" applyProtection="0"/>
    <xf numFmtId="0" fontId="21" fillId="64" borderId="108" applyNumberFormat="0" applyAlignment="0" applyProtection="0"/>
    <xf numFmtId="0" fontId="21" fillId="64" borderId="108" applyNumberFormat="0" applyAlignment="0" applyProtection="0"/>
    <xf numFmtId="0" fontId="21" fillId="64" borderId="108" applyNumberFormat="0" applyAlignment="0" applyProtection="0"/>
    <xf numFmtId="0" fontId="21" fillId="64" borderId="108" applyNumberFormat="0" applyAlignment="0" applyProtection="0"/>
    <xf numFmtId="0" fontId="21" fillId="64" borderId="108" applyNumberFormat="0" applyAlignment="0" applyProtection="0"/>
    <xf numFmtId="0" fontId="21" fillId="64" borderId="108" applyNumberFormat="0" applyAlignment="0" applyProtection="0"/>
    <xf numFmtId="0" fontId="21" fillId="64" borderId="108" applyNumberFormat="0" applyAlignment="0" applyProtection="0"/>
    <xf numFmtId="0" fontId="21" fillId="64" borderId="108" applyNumberFormat="0" applyAlignment="0" applyProtection="0"/>
    <xf numFmtId="0" fontId="21" fillId="64" borderId="108" applyNumberFormat="0" applyAlignment="0" applyProtection="0"/>
    <xf numFmtId="0" fontId="21" fillId="64" borderId="108" applyNumberFormat="0" applyAlignment="0" applyProtection="0"/>
    <xf numFmtId="0" fontId="21" fillId="64" borderId="108" applyNumberFormat="0" applyAlignment="0" applyProtection="0"/>
    <xf numFmtId="0" fontId="21" fillId="64" borderId="108" applyNumberFormat="0" applyAlignment="0" applyProtection="0"/>
    <xf numFmtId="0" fontId="21" fillId="64" borderId="108" applyNumberFormat="0" applyAlignment="0" applyProtection="0"/>
    <xf numFmtId="0" fontId="21" fillId="64" borderId="108" applyNumberFormat="0" applyAlignment="0" applyProtection="0"/>
    <xf numFmtId="0" fontId="21" fillId="64" borderId="108" applyNumberFormat="0" applyAlignment="0" applyProtection="0"/>
    <xf numFmtId="0" fontId="21" fillId="64" borderId="108" applyNumberFormat="0" applyAlignment="0" applyProtection="0"/>
    <xf numFmtId="0" fontId="21" fillId="64" borderId="108" applyNumberFormat="0" applyAlignment="0" applyProtection="0"/>
    <xf numFmtId="0" fontId="21" fillId="64" borderId="108" applyNumberFormat="0" applyAlignment="0" applyProtection="0"/>
    <xf numFmtId="0" fontId="21" fillId="64" borderId="108" applyNumberFormat="0" applyAlignment="0" applyProtection="0"/>
    <xf numFmtId="0" fontId="21" fillId="64" borderId="108" applyNumberFormat="0" applyAlignment="0" applyProtection="0"/>
    <xf numFmtId="0" fontId="21" fillId="64" borderId="108" applyNumberFormat="0" applyAlignment="0" applyProtection="0"/>
    <xf numFmtId="0" fontId="21" fillId="64" borderId="108" applyNumberFormat="0" applyAlignment="0" applyProtection="0"/>
    <xf numFmtId="0" fontId="21" fillId="64" borderId="108" applyNumberFormat="0" applyAlignment="0" applyProtection="0"/>
    <xf numFmtId="0" fontId="21" fillId="64" borderId="108" applyNumberFormat="0" applyAlignment="0" applyProtection="0"/>
    <xf numFmtId="0" fontId="21" fillId="64" borderId="108" applyNumberFormat="0" applyAlignment="0" applyProtection="0"/>
    <xf numFmtId="0" fontId="21" fillId="64" borderId="108" applyNumberFormat="0" applyAlignment="0" applyProtection="0"/>
    <xf numFmtId="0" fontId="21" fillId="64" borderId="108" applyNumberFormat="0" applyAlignment="0" applyProtection="0"/>
    <xf numFmtId="0" fontId="21" fillId="64" borderId="108" applyNumberFormat="0" applyAlignment="0" applyProtection="0"/>
    <xf numFmtId="0" fontId="21" fillId="64" borderId="108" applyNumberFormat="0" applyAlignment="0" applyProtection="0"/>
    <xf numFmtId="0" fontId="21" fillId="64" borderId="108" applyNumberFormat="0" applyAlignment="0" applyProtection="0"/>
    <xf numFmtId="0" fontId="21" fillId="64" borderId="108" applyNumberFormat="0" applyAlignment="0" applyProtection="0"/>
    <xf numFmtId="0" fontId="21" fillId="64" borderId="108" applyNumberFormat="0" applyAlignment="0" applyProtection="0"/>
    <xf numFmtId="0" fontId="21" fillId="64" borderId="108" applyNumberFormat="0" applyAlignment="0" applyProtection="0"/>
    <xf numFmtId="169" fontId="23" fillId="64" borderId="108" applyNumberFormat="0" applyAlignment="0" applyProtection="0"/>
    <xf numFmtId="0" fontId="21" fillId="64" borderId="108" applyNumberFormat="0" applyAlignment="0" applyProtection="0"/>
    <xf numFmtId="0" fontId="21" fillId="64" borderId="108" applyNumberFormat="0" applyAlignment="0" applyProtection="0"/>
    <xf numFmtId="0" fontId="21" fillId="64" borderId="108" applyNumberFormat="0" applyAlignment="0" applyProtection="0"/>
    <xf numFmtId="0" fontId="21" fillId="64" borderId="108" applyNumberFormat="0" applyAlignment="0" applyProtection="0"/>
    <xf numFmtId="0" fontId="21" fillId="64" borderId="108" applyNumberFormat="0" applyAlignment="0" applyProtection="0"/>
    <xf numFmtId="0" fontId="21" fillId="64" borderId="108" applyNumberFormat="0" applyAlignment="0" applyProtection="0"/>
    <xf numFmtId="0" fontId="21" fillId="64" borderId="108" applyNumberFormat="0" applyAlignment="0" applyProtection="0"/>
    <xf numFmtId="0" fontId="21" fillId="64" borderId="108" applyNumberFormat="0" applyAlignment="0" applyProtection="0"/>
    <xf numFmtId="0" fontId="21" fillId="64" borderId="108" applyNumberFormat="0" applyAlignment="0" applyProtection="0"/>
    <xf numFmtId="0" fontId="21" fillId="64" borderId="108" applyNumberFormat="0" applyAlignment="0" applyProtection="0"/>
    <xf numFmtId="0" fontId="21" fillId="64" borderId="108" applyNumberFormat="0" applyAlignment="0" applyProtection="0"/>
    <xf numFmtId="168" fontId="23" fillId="64" borderId="108" applyNumberFormat="0" applyAlignment="0" applyProtection="0"/>
    <xf numFmtId="0" fontId="21" fillId="64" borderId="108" applyNumberFormat="0" applyAlignment="0" applyProtection="0"/>
    <xf numFmtId="0" fontId="21" fillId="64" borderId="108" applyNumberFormat="0" applyAlignment="0" applyProtection="0"/>
    <xf numFmtId="0" fontId="21" fillId="64" borderId="108" applyNumberFormat="0" applyAlignment="0" applyProtection="0"/>
    <xf numFmtId="0" fontId="21" fillId="64" borderId="108" applyNumberFormat="0" applyAlignment="0" applyProtection="0"/>
    <xf numFmtId="168" fontId="23" fillId="64" borderId="108" applyNumberFormat="0" applyAlignment="0" applyProtection="0"/>
    <xf numFmtId="0" fontId="21" fillId="64" borderId="108" applyNumberFormat="0" applyAlignment="0" applyProtection="0"/>
    <xf numFmtId="0" fontId="21" fillId="64" borderId="108" applyNumberFormat="0" applyAlignment="0" applyProtection="0"/>
    <xf numFmtId="0" fontId="21" fillId="64" borderId="108" applyNumberFormat="0" applyAlignment="0" applyProtection="0"/>
    <xf numFmtId="0" fontId="21" fillId="64" borderId="108" applyNumberFormat="0" applyAlignment="0" applyProtection="0"/>
    <xf numFmtId="0" fontId="21" fillId="64" borderId="108" applyNumberFormat="0" applyAlignment="0" applyProtection="0"/>
    <xf numFmtId="0" fontId="10" fillId="74" borderId="104" applyNumberFormat="0" applyFont="0" applyAlignment="0" applyProtection="0"/>
    <xf numFmtId="0" fontId="10" fillId="74" borderId="104" applyNumberFormat="0" applyFont="0" applyAlignment="0" applyProtection="0"/>
    <xf numFmtId="0" fontId="10" fillId="74" borderId="104" applyNumberFormat="0" applyFont="0" applyAlignment="0" applyProtection="0"/>
    <xf numFmtId="0" fontId="10" fillId="74" borderId="104" applyNumberFormat="0" applyFont="0" applyAlignment="0" applyProtection="0"/>
    <xf numFmtId="0" fontId="10" fillId="74" borderId="104" applyNumberFormat="0" applyFont="0" applyAlignment="0" applyProtection="0"/>
    <xf numFmtId="0" fontId="10" fillId="74" borderId="104" applyNumberFormat="0" applyFont="0" applyAlignment="0" applyProtection="0"/>
    <xf numFmtId="0" fontId="10" fillId="74" borderId="104" applyNumberFormat="0" applyFont="0" applyAlignment="0" applyProtection="0"/>
    <xf numFmtId="0" fontId="10" fillId="74" borderId="104" applyNumberFormat="0" applyFont="0" applyAlignment="0" applyProtection="0"/>
    <xf numFmtId="0" fontId="10" fillId="74" borderId="104" applyNumberFormat="0" applyFont="0" applyAlignment="0" applyProtection="0"/>
    <xf numFmtId="0" fontId="10" fillId="74" borderId="104" applyNumberFormat="0" applyFont="0" applyAlignment="0" applyProtection="0"/>
    <xf numFmtId="0" fontId="10" fillId="74" borderId="104" applyNumberFormat="0" applyFont="0" applyAlignment="0" applyProtection="0"/>
    <xf numFmtId="0" fontId="10" fillId="74" borderId="104" applyNumberFormat="0" applyFont="0" applyAlignment="0" applyProtection="0"/>
    <xf numFmtId="0" fontId="10" fillId="74" borderId="104" applyNumberFormat="0" applyFont="0" applyAlignment="0" applyProtection="0"/>
    <xf numFmtId="0" fontId="10" fillId="74" borderId="104" applyNumberFormat="0" applyFont="0" applyAlignment="0" applyProtection="0"/>
    <xf numFmtId="0" fontId="10" fillId="74" borderId="104" applyNumberFormat="0" applyFont="0" applyAlignment="0" applyProtection="0"/>
    <xf numFmtId="0" fontId="10" fillId="74" borderId="104" applyNumberFormat="0" applyFont="0" applyAlignment="0" applyProtection="0"/>
    <xf numFmtId="0" fontId="10" fillId="74" borderId="104" applyNumberFormat="0" applyFont="0" applyAlignment="0" applyProtection="0"/>
    <xf numFmtId="0" fontId="2" fillId="74" borderId="104" applyNumberFormat="0" applyFont="0" applyAlignment="0" applyProtection="0"/>
    <xf numFmtId="0" fontId="10" fillId="74" borderId="104" applyNumberFormat="0" applyFont="0" applyAlignment="0" applyProtection="0"/>
    <xf numFmtId="0" fontId="10" fillId="74" borderId="104" applyNumberFormat="0" applyFont="0" applyAlignment="0" applyProtection="0"/>
    <xf numFmtId="0" fontId="10" fillId="74" borderId="104" applyNumberFormat="0" applyFont="0" applyAlignment="0" applyProtection="0"/>
    <xf numFmtId="0" fontId="2" fillId="74" borderId="104" applyNumberFormat="0" applyFont="0" applyAlignment="0" applyProtection="0"/>
    <xf numFmtId="0" fontId="2" fillId="74" borderId="104" applyNumberFormat="0" applyFont="0" applyAlignment="0" applyProtection="0"/>
    <xf numFmtId="0" fontId="10" fillId="74" borderId="104" applyNumberFormat="0" applyFont="0" applyAlignment="0" applyProtection="0"/>
    <xf numFmtId="0" fontId="2" fillId="74" borderId="104" applyNumberFormat="0" applyFont="0" applyAlignment="0" applyProtection="0"/>
    <xf numFmtId="0" fontId="10" fillId="74" borderId="104" applyNumberFormat="0" applyFont="0" applyAlignment="0" applyProtection="0"/>
    <xf numFmtId="0" fontId="10" fillId="74" borderId="104" applyNumberFormat="0" applyFont="0" applyAlignment="0" applyProtection="0"/>
    <xf numFmtId="0" fontId="10" fillId="74" borderId="104" applyNumberFormat="0" applyFont="0" applyAlignment="0" applyProtection="0"/>
    <xf numFmtId="0" fontId="10" fillId="74" borderId="104" applyNumberFormat="0" applyFont="0" applyAlignment="0" applyProtection="0"/>
    <xf numFmtId="0" fontId="10" fillId="74" borderId="104" applyNumberFormat="0" applyFont="0" applyAlignment="0" applyProtection="0"/>
    <xf numFmtId="0" fontId="10" fillId="74" borderId="104" applyNumberFormat="0" applyFont="0" applyAlignment="0" applyProtection="0"/>
    <xf numFmtId="0" fontId="10" fillId="74" borderId="104" applyNumberFormat="0" applyFont="0" applyAlignment="0" applyProtection="0"/>
    <xf numFmtId="0" fontId="10" fillId="74" borderId="104" applyNumberFormat="0" applyFont="0" applyAlignment="0" applyProtection="0"/>
    <xf numFmtId="0" fontId="10" fillId="74" borderId="104" applyNumberFormat="0" applyFont="0" applyAlignment="0" applyProtection="0"/>
    <xf numFmtId="0" fontId="10" fillId="74" borderId="104" applyNumberFormat="0" applyFont="0" applyAlignment="0" applyProtection="0"/>
    <xf numFmtId="0" fontId="10" fillId="74" borderId="104" applyNumberFormat="0" applyFont="0" applyAlignment="0" applyProtection="0"/>
    <xf numFmtId="0" fontId="10" fillId="74" borderId="104" applyNumberFormat="0" applyFont="0" applyAlignment="0" applyProtection="0"/>
    <xf numFmtId="0" fontId="10" fillId="74" borderId="104" applyNumberFormat="0" applyFont="0" applyAlignment="0" applyProtection="0"/>
    <xf numFmtId="0" fontId="10" fillId="74" borderId="104" applyNumberFormat="0" applyFont="0" applyAlignment="0" applyProtection="0"/>
    <xf numFmtId="0" fontId="10" fillId="74" borderId="104" applyNumberFormat="0" applyFont="0" applyAlignment="0" applyProtection="0"/>
    <xf numFmtId="0" fontId="10" fillId="74" borderId="104" applyNumberFormat="0" applyFont="0" applyAlignment="0" applyProtection="0"/>
    <xf numFmtId="0" fontId="10" fillId="74" borderId="104" applyNumberFormat="0" applyFont="0" applyAlignment="0" applyProtection="0"/>
    <xf numFmtId="0" fontId="10" fillId="74" borderId="104" applyNumberFormat="0" applyFont="0" applyAlignment="0" applyProtection="0"/>
    <xf numFmtId="0" fontId="10" fillId="74" borderId="104" applyNumberFormat="0" applyFont="0" applyAlignment="0" applyProtection="0"/>
    <xf numFmtId="0" fontId="2" fillId="74" borderId="104" applyNumberFormat="0" applyFont="0" applyAlignment="0" applyProtection="0"/>
    <xf numFmtId="0" fontId="10" fillId="74" borderId="104" applyNumberFormat="0" applyFont="0" applyAlignment="0" applyProtection="0"/>
    <xf numFmtId="0" fontId="10" fillId="74" borderId="104" applyNumberFormat="0" applyFont="0" applyAlignment="0" applyProtection="0"/>
    <xf numFmtId="0" fontId="10" fillId="74" borderId="104" applyNumberFormat="0" applyFont="0" applyAlignment="0" applyProtection="0"/>
    <xf numFmtId="0" fontId="10" fillId="74" borderId="104" applyNumberFormat="0" applyFont="0" applyAlignment="0" applyProtection="0"/>
    <xf numFmtId="0" fontId="10" fillId="74" borderId="104" applyNumberFormat="0" applyFont="0" applyAlignment="0" applyProtection="0"/>
    <xf numFmtId="0" fontId="10" fillId="74" borderId="104" applyNumberFormat="0" applyFont="0" applyAlignment="0" applyProtection="0"/>
    <xf numFmtId="0" fontId="10" fillId="74" borderId="104" applyNumberFormat="0" applyFont="0" applyAlignment="0" applyProtection="0"/>
    <xf numFmtId="0" fontId="10" fillId="74" borderId="104" applyNumberFormat="0" applyFont="0" applyAlignment="0" applyProtection="0"/>
    <xf numFmtId="0" fontId="10" fillId="74" borderId="104" applyNumberFormat="0" applyFont="0" applyAlignment="0" applyProtection="0"/>
    <xf numFmtId="0" fontId="10" fillId="74" borderId="104" applyNumberFormat="0" applyFont="0" applyAlignment="0" applyProtection="0"/>
    <xf numFmtId="0" fontId="10" fillId="74" borderId="104" applyNumberFormat="0" applyFont="0" applyAlignment="0" applyProtection="0"/>
    <xf numFmtId="0" fontId="10" fillId="74" borderId="104" applyNumberFormat="0" applyFont="0" applyAlignment="0" applyProtection="0"/>
    <xf numFmtId="0" fontId="10" fillId="74" borderId="104" applyNumberFormat="0" applyFont="0" applyAlignment="0" applyProtection="0"/>
    <xf numFmtId="0" fontId="10" fillId="74" borderId="104" applyNumberFormat="0" applyFont="0" applyAlignment="0" applyProtection="0"/>
    <xf numFmtId="0" fontId="10" fillId="74" borderId="104" applyNumberFormat="0" applyFont="0" applyAlignment="0" applyProtection="0"/>
    <xf numFmtId="0" fontId="10" fillId="74" borderId="104" applyNumberFormat="0" applyFont="0" applyAlignment="0" applyProtection="0"/>
    <xf numFmtId="0" fontId="10" fillId="74" borderId="104" applyNumberFormat="0" applyFont="0" applyAlignment="0" applyProtection="0"/>
    <xf numFmtId="0" fontId="10" fillId="74" borderId="104" applyNumberFormat="0" applyFont="0" applyAlignment="0" applyProtection="0"/>
    <xf numFmtId="0" fontId="10" fillId="74" borderId="104" applyNumberFormat="0" applyFont="0" applyAlignment="0" applyProtection="0"/>
    <xf numFmtId="0" fontId="10" fillId="74" borderId="104" applyNumberFormat="0" applyFont="0" applyAlignment="0" applyProtection="0"/>
    <xf numFmtId="0" fontId="10" fillId="74" borderId="104" applyNumberFormat="0" applyFont="0" applyAlignment="0" applyProtection="0"/>
    <xf numFmtId="0" fontId="10" fillId="74" borderId="104" applyNumberFormat="0" applyFont="0" applyAlignment="0" applyProtection="0"/>
    <xf numFmtId="0" fontId="10" fillId="74" borderId="104" applyNumberFormat="0" applyFont="0" applyAlignment="0" applyProtection="0"/>
    <xf numFmtId="0" fontId="10" fillId="74" borderId="104" applyNumberFormat="0" applyFont="0" applyAlignment="0" applyProtection="0"/>
    <xf numFmtId="0" fontId="10" fillId="74" borderId="104" applyNumberFormat="0" applyFont="0" applyAlignment="0" applyProtection="0"/>
    <xf numFmtId="0" fontId="10" fillId="74" borderId="104" applyNumberFormat="0" applyFont="0" applyAlignment="0" applyProtection="0"/>
    <xf numFmtId="0" fontId="10" fillId="74" borderId="104" applyNumberFormat="0" applyFont="0" applyAlignment="0" applyProtection="0"/>
    <xf numFmtId="0" fontId="10" fillId="74" borderId="104" applyNumberFormat="0" applyFont="0" applyAlignment="0" applyProtection="0"/>
    <xf numFmtId="0" fontId="2" fillId="74" borderId="104" applyNumberFormat="0" applyFont="0" applyAlignment="0" applyProtection="0"/>
    <xf numFmtId="0" fontId="2" fillId="74" borderId="104" applyNumberFormat="0" applyFont="0" applyAlignment="0" applyProtection="0"/>
    <xf numFmtId="0" fontId="2" fillId="74" borderId="104" applyNumberFormat="0" applyFont="0" applyAlignment="0" applyProtection="0"/>
    <xf numFmtId="0" fontId="2" fillId="74" borderId="104" applyNumberFormat="0" applyFont="0" applyAlignment="0" applyProtection="0"/>
    <xf numFmtId="0" fontId="2" fillId="74" borderId="104" applyNumberFormat="0" applyFont="0" applyAlignment="0" applyProtection="0"/>
    <xf numFmtId="0" fontId="2" fillId="74" borderId="104" applyNumberFormat="0" applyFont="0" applyAlignment="0" applyProtection="0"/>
    <xf numFmtId="0" fontId="2" fillId="74" borderId="104" applyNumberFormat="0" applyFont="0" applyAlignment="0" applyProtection="0"/>
    <xf numFmtId="0" fontId="2" fillId="74" borderId="104" applyNumberFormat="0" applyFont="0" applyAlignment="0" applyProtection="0"/>
    <xf numFmtId="0" fontId="2" fillId="74" borderId="104" applyNumberFormat="0" applyFont="0" applyAlignment="0" applyProtection="0"/>
    <xf numFmtId="0" fontId="2" fillId="74" borderId="104" applyNumberFormat="0" applyFont="0" applyAlignment="0" applyProtection="0"/>
    <xf numFmtId="0" fontId="2" fillId="74" borderId="104" applyNumberFormat="0" applyFont="0" applyAlignment="0" applyProtection="0"/>
    <xf numFmtId="0" fontId="2" fillId="74" borderId="104" applyNumberFormat="0" applyFont="0" applyAlignment="0" applyProtection="0"/>
    <xf numFmtId="0" fontId="2" fillId="74" borderId="104" applyNumberFormat="0" applyFont="0" applyAlignment="0" applyProtection="0"/>
    <xf numFmtId="0" fontId="2" fillId="74" borderId="104" applyNumberFormat="0" applyFont="0" applyAlignment="0" applyProtection="0"/>
    <xf numFmtId="0" fontId="2" fillId="74" borderId="104" applyNumberFormat="0" applyFont="0" applyAlignment="0" applyProtection="0"/>
    <xf numFmtId="0" fontId="2" fillId="74" borderId="104" applyNumberFormat="0" applyFont="0" applyAlignment="0" applyProtection="0"/>
    <xf numFmtId="0" fontId="2" fillId="74" borderId="104" applyNumberFormat="0" applyFont="0" applyAlignment="0" applyProtection="0"/>
    <xf numFmtId="3" fontId="2" fillId="75" borderId="88" applyFont="0">
      <alignment horizontal="right" vertical="center"/>
      <protection locked="0"/>
    </xf>
    <xf numFmtId="0" fontId="66" fillId="64" borderId="105" applyNumberFormat="0" applyAlignment="0" applyProtection="0"/>
    <xf numFmtId="0" fontId="66" fillId="64" borderId="105" applyNumberFormat="0" applyAlignment="0" applyProtection="0"/>
    <xf numFmtId="0" fontId="66" fillId="64" borderId="105" applyNumberFormat="0" applyAlignment="0" applyProtection="0"/>
    <xf numFmtId="0" fontId="66" fillId="64" borderId="105" applyNumberFormat="0" applyAlignment="0" applyProtection="0"/>
    <xf numFmtId="0" fontId="66" fillId="64" borderId="105" applyNumberFormat="0" applyAlignment="0" applyProtection="0"/>
    <xf numFmtId="168" fontId="68" fillId="64" borderId="105" applyNumberFormat="0" applyAlignment="0" applyProtection="0"/>
    <xf numFmtId="0" fontId="66" fillId="64" borderId="105" applyNumberFormat="0" applyAlignment="0" applyProtection="0"/>
    <xf numFmtId="0" fontId="66" fillId="64" borderId="105" applyNumberFormat="0" applyAlignment="0" applyProtection="0"/>
    <xf numFmtId="0" fontId="66" fillId="64" borderId="105" applyNumberFormat="0" applyAlignment="0" applyProtection="0"/>
    <xf numFmtId="0" fontId="66" fillId="64" borderId="105" applyNumberFormat="0" applyAlignment="0" applyProtection="0"/>
    <xf numFmtId="168" fontId="68" fillId="64" borderId="105" applyNumberFormat="0" applyAlignment="0" applyProtection="0"/>
    <xf numFmtId="0" fontId="66" fillId="64" borderId="105" applyNumberFormat="0" applyAlignment="0" applyProtection="0"/>
    <xf numFmtId="0" fontId="66" fillId="64" borderId="105" applyNumberFormat="0" applyAlignment="0" applyProtection="0"/>
    <xf numFmtId="0" fontId="66" fillId="64" borderId="105" applyNumberFormat="0" applyAlignment="0" applyProtection="0"/>
    <xf numFmtId="0" fontId="66" fillId="64" borderId="105" applyNumberFormat="0" applyAlignment="0" applyProtection="0"/>
    <xf numFmtId="0" fontId="66" fillId="64" borderId="105" applyNumberFormat="0" applyAlignment="0" applyProtection="0"/>
    <xf numFmtId="0" fontId="66" fillId="64" borderId="105" applyNumberFormat="0" applyAlignment="0" applyProtection="0"/>
    <xf numFmtId="0" fontId="66" fillId="64" borderId="105" applyNumberFormat="0" applyAlignment="0" applyProtection="0"/>
    <xf numFmtId="0" fontId="66" fillId="64" borderId="105" applyNumberFormat="0" applyAlignment="0" applyProtection="0"/>
    <xf numFmtId="0" fontId="66" fillId="64" borderId="105" applyNumberFormat="0" applyAlignment="0" applyProtection="0"/>
    <xf numFmtId="0" fontId="66" fillId="64" borderId="105" applyNumberFormat="0" applyAlignment="0" applyProtection="0"/>
    <xf numFmtId="0" fontId="66" fillId="64" borderId="105" applyNumberFormat="0" applyAlignment="0" applyProtection="0"/>
    <xf numFmtId="169" fontId="68" fillId="64" borderId="105" applyNumberFormat="0" applyAlignment="0" applyProtection="0"/>
    <xf numFmtId="0" fontId="66" fillId="64" borderId="105" applyNumberFormat="0" applyAlignment="0" applyProtection="0"/>
    <xf numFmtId="0" fontId="66" fillId="64" borderId="105" applyNumberFormat="0" applyAlignment="0" applyProtection="0"/>
    <xf numFmtId="0" fontId="66" fillId="64" borderId="105" applyNumberFormat="0" applyAlignment="0" applyProtection="0"/>
    <xf numFmtId="0" fontId="66" fillId="64" borderId="105" applyNumberFormat="0" applyAlignment="0" applyProtection="0"/>
    <xf numFmtId="0" fontId="66" fillId="64" borderId="105" applyNumberFormat="0" applyAlignment="0" applyProtection="0"/>
    <xf numFmtId="0" fontId="66" fillId="64" borderId="105" applyNumberFormat="0" applyAlignment="0" applyProtection="0"/>
    <xf numFmtId="0" fontId="66" fillId="64" borderId="105" applyNumberFormat="0" applyAlignment="0" applyProtection="0"/>
    <xf numFmtId="0" fontId="66" fillId="64" borderId="105" applyNumberFormat="0" applyAlignment="0" applyProtection="0"/>
    <xf numFmtId="0" fontId="66" fillId="64" borderId="105" applyNumberFormat="0" applyAlignment="0" applyProtection="0"/>
    <xf numFmtId="0" fontId="66" fillId="64" borderId="105" applyNumberFormat="0" applyAlignment="0" applyProtection="0"/>
    <xf numFmtId="0" fontId="66" fillId="64" borderId="105" applyNumberFormat="0" applyAlignment="0" applyProtection="0"/>
    <xf numFmtId="0" fontId="66" fillId="64" borderId="105" applyNumberFormat="0" applyAlignment="0" applyProtection="0"/>
    <xf numFmtId="0" fontId="66" fillId="64" borderId="105" applyNumberFormat="0" applyAlignment="0" applyProtection="0"/>
    <xf numFmtId="0" fontId="66" fillId="64" borderId="105" applyNumberFormat="0" applyAlignment="0" applyProtection="0"/>
    <xf numFmtId="0" fontId="66" fillId="64" borderId="105" applyNumberFormat="0" applyAlignment="0" applyProtection="0"/>
    <xf numFmtId="0" fontId="66" fillId="64" borderId="105" applyNumberFormat="0" applyAlignment="0" applyProtection="0"/>
    <xf numFmtId="0" fontId="66" fillId="64" borderId="105" applyNumberFormat="0" applyAlignment="0" applyProtection="0"/>
    <xf numFmtId="0" fontId="66" fillId="64" borderId="105" applyNumberFormat="0" applyAlignment="0" applyProtection="0"/>
    <xf numFmtId="0" fontId="66" fillId="64" borderId="105" applyNumberFormat="0" applyAlignment="0" applyProtection="0"/>
    <xf numFmtId="0" fontId="66" fillId="64" borderId="105" applyNumberFormat="0" applyAlignment="0" applyProtection="0"/>
    <xf numFmtId="0" fontId="66" fillId="64" borderId="105" applyNumberFormat="0" applyAlignment="0" applyProtection="0"/>
    <xf numFmtId="0" fontId="66" fillId="64" borderId="105" applyNumberFormat="0" applyAlignment="0" applyProtection="0"/>
    <xf numFmtId="0" fontId="66" fillId="64" borderId="105" applyNumberFormat="0" applyAlignment="0" applyProtection="0"/>
    <xf numFmtId="0" fontId="66" fillId="64" borderId="105" applyNumberFormat="0" applyAlignment="0" applyProtection="0"/>
    <xf numFmtId="0" fontId="66" fillId="64" borderId="105" applyNumberFormat="0" applyAlignment="0" applyProtection="0"/>
    <xf numFmtId="0" fontId="66" fillId="64" borderId="105" applyNumberFormat="0" applyAlignment="0" applyProtection="0"/>
    <xf numFmtId="0" fontId="66" fillId="64" borderId="105" applyNumberFormat="0" applyAlignment="0" applyProtection="0"/>
    <xf numFmtId="0" fontId="66" fillId="64" borderId="105" applyNumberFormat="0" applyAlignment="0" applyProtection="0"/>
    <xf numFmtId="0" fontId="66" fillId="64" borderId="105" applyNumberFormat="0" applyAlignment="0" applyProtection="0"/>
    <xf numFmtId="0" fontId="66" fillId="64" borderId="105" applyNumberFormat="0" applyAlignment="0" applyProtection="0"/>
    <xf numFmtId="0" fontId="66" fillId="64" borderId="105" applyNumberFormat="0" applyAlignment="0" applyProtection="0"/>
    <xf numFmtId="0" fontId="66" fillId="64" borderId="105" applyNumberFormat="0" applyAlignment="0" applyProtection="0"/>
    <xf numFmtId="0" fontId="66" fillId="64" borderId="105" applyNumberFormat="0" applyAlignment="0" applyProtection="0"/>
    <xf numFmtId="0" fontId="66" fillId="64" borderId="105" applyNumberFormat="0" applyAlignment="0" applyProtection="0"/>
    <xf numFmtId="0" fontId="66" fillId="64" borderId="105" applyNumberFormat="0" applyAlignment="0" applyProtection="0"/>
    <xf numFmtId="0" fontId="66" fillId="64" borderId="105" applyNumberFormat="0" applyAlignment="0" applyProtection="0"/>
    <xf numFmtId="0" fontId="66" fillId="64" borderId="105" applyNumberFormat="0" applyAlignment="0" applyProtection="0"/>
    <xf numFmtId="0" fontId="66" fillId="64" borderId="105" applyNumberFormat="0" applyAlignment="0" applyProtection="0"/>
    <xf numFmtId="0" fontId="66" fillId="64" borderId="105" applyNumberFormat="0" applyAlignment="0" applyProtection="0"/>
    <xf numFmtId="0" fontId="66" fillId="64" borderId="105" applyNumberFormat="0" applyAlignment="0" applyProtection="0"/>
    <xf numFmtId="0" fontId="66" fillId="64" borderId="105" applyNumberFormat="0" applyAlignment="0" applyProtection="0"/>
    <xf numFmtId="0" fontId="66" fillId="64" borderId="105" applyNumberFormat="0" applyAlignment="0" applyProtection="0"/>
    <xf numFmtId="0" fontId="66" fillId="64" borderId="105" applyNumberFormat="0" applyAlignment="0" applyProtection="0"/>
    <xf numFmtId="0" fontId="66" fillId="64" borderId="105" applyNumberFormat="0" applyAlignment="0" applyProtection="0"/>
    <xf numFmtId="0" fontId="66" fillId="64" borderId="105" applyNumberFormat="0" applyAlignment="0" applyProtection="0"/>
    <xf numFmtId="0" fontId="66" fillId="64" borderId="105" applyNumberFormat="0" applyAlignment="0" applyProtection="0"/>
    <xf numFmtId="0" fontId="66" fillId="64" borderId="105" applyNumberFormat="0" applyAlignment="0" applyProtection="0"/>
    <xf numFmtId="0" fontId="66" fillId="64" borderId="105" applyNumberFormat="0" applyAlignment="0" applyProtection="0"/>
    <xf numFmtId="168" fontId="68" fillId="64" borderId="105" applyNumberFormat="0" applyAlignment="0" applyProtection="0"/>
    <xf numFmtId="169" fontId="68" fillId="64" borderId="105" applyNumberFormat="0" applyAlignment="0" applyProtection="0"/>
    <xf numFmtId="168" fontId="68" fillId="64" borderId="105" applyNumberFormat="0" applyAlignment="0" applyProtection="0"/>
    <xf numFmtId="168" fontId="68" fillId="64" borderId="105" applyNumberFormat="0" applyAlignment="0" applyProtection="0"/>
    <xf numFmtId="169" fontId="68" fillId="64" borderId="105" applyNumberFormat="0" applyAlignment="0" applyProtection="0"/>
    <xf numFmtId="168" fontId="68" fillId="64" borderId="105" applyNumberFormat="0" applyAlignment="0" applyProtection="0"/>
    <xf numFmtId="168" fontId="68" fillId="64" borderId="105" applyNumberFormat="0" applyAlignment="0" applyProtection="0"/>
    <xf numFmtId="169" fontId="68" fillId="64" borderId="105" applyNumberFormat="0" applyAlignment="0" applyProtection="0"/>
    <xf numFmtId="168" fontId="68" fillId="64" borderId="105" applyNumberFormat="0" applyAlignment="0" applyProtection="0"/>
    <xf numFmtId="168" fontId="68" fillId="64" borderId="105" applyNumberFormat="0" applyAlignment="0" applyProtection="0"/>
    <xf numFmtId="169" fontId="68" fillId="64" borderId="105" applyNumberFormat="0" applyAlignment="0" applyProtection="0"/>
    <xf numFmtId="168" fontId="68" fillId="64" borderId="105" applyNumberFormat="0" applyAlignment="0" applyProtection="0"/>
    <xf numFmtId="0" fontId="66" fillId="64" borderId="105" applyNumberFormat="0" applyAlignment="0" applyProtection="0"/>
    <xf numFmtId="3" fontId="2" fillId="70" borderId="88" applyFont="0">
      <alignment horizontal="right" vertical="center"/>
    </xf>
    <xf numFmtId="188" fontId="2" fillId="70" borderId="88" applyFont="0">
      <alignment horizontal="right" vertical="center"/>
    </xf>
    <xf numFmtId="0" fontId="30" fillId="0" borderId="106" applyNumberFormat="0" applyFill="0" applyAlignment="0" applyProtection="0"/>
    <xf numFmtId="0" fontId="30" fillId="0" borderId="106" applyNumberFormat="0" applyFill="0" applyAlignment="0" applyProtection="0"/>
    <xf numFmtId="0" fontId="30" fillId="0" borderId="106" applyNumberFormat="0" applyFill="0" applyAlignment="0" applyProtection="0"/>
    <xf numFmtId="0" fontId="30" fillId="0" borderId="106" applyNumberFormat="0" applyFill="0" applyAlignment="0" applyProtection="0"/>
    <xf numFmtId="0" fontId="30" fillId="0" borderId="106" applyNumberFormat="0" applyFill="0" applyAlignment="0" applyProtection="0"/>
    <xf numFmtId="168" fontId="77" fillId="0" borderId="106" applyNumberFormat="0" applyFill="0" applyAlignment="0" applyProtection="0"/>
    <xf numFmtId="0" fontId="30" fillId="0" borderId="106" applyNumberFormat="0" applyFill="0" applyAlignment="0" applyProtection="0"/>
    <xf numFmtId="0" fontId="30" fillId="0" borderId="106" applyNumberFormat="0" applyFill="0" applyAlignment="0" applyProtection="0"/>
    <xf numFmtId="0" fontId="30" fillId="0" borderId="106" applyNumberFormat="0" applyFill="0" applyAlignment="0" applyProtection="0"/>
    <xf numFmtId="0" fontId="30" fillId="0" borderId="106" applyNumberFormat="0" applyFill="0" applyAlignment="0" applyProtection="0"/>
    <xf numFmtId="168" fontId="77" fillId="0" borderId="106" applyNumberFormat="0" applyFill="0" applyAlignment="0" applyProtection="0"/>
    <xf numFmtId="0" fontId="30" fillId="0" borderId="106" applyNumberFormat="0" applyFill="0" applyAlignment="0" applyProtection="0"/>
    <xf numFmtId="0" fontId="30" fillId="0" borderId="106" applyNumberFormat="0" applyFill="0" applyAlignment="0" applyProtection="0"/>
    <xf numFmtId="0" fontId="30" fillId="0" borderId="106" applyNumberFormat="0" applyFill="0" applyAlignment="0" applyProtection="0"/>
    <xf numFmtId="0" fontId="30" fillId="0" borderId="106" applyNumberFormat="0" applyFill="0" applyAlignment="0" applyProtection="0"/>
    <xf numFmtId="0" fontId="30" fillId="0" borderId="106" applyNumberFormat="0" applyFill="0" applyAlignment="0" applyProtection="0"/>
    <xf numFmtId="0" fontId="30" fillId="0" borderId="106" applyNumberFormat="0" applyFill="0" applyAlignment="0" applyProtection="0"/>
    <xf numFmtId="0" fontId="30" fillId="0" borderId="106" applyNumberFormat="0" applyFill="0" applyAlignment="0" applyProtection="0"/>
    <xf numFmtId="0" fontId="30" fillId="0" borderId="106" applyNumberFormat="0" applyFill="0" applyAlignment="0" applyProtection="0"/>
    <xf numFmtId="0" fontId="30" fillId="0" borderId="106" applyNumberFormat="0" applyFill="0" applyAlignment="0" applyProtection="0"/>
    <xf numFmtId="0" fontId="30" fillId="0" borderId="106" applyNumberFormat="0" applyFill="0" applyAlignment="0" applyProtection="0"/>
    <xf numFmtId="0" fontId="30" fillId="0" borderId="106" applyNumberFormat="0" applyFill="0" applyAlignment="0" applyProtection="0"/>
    <xf numFmtId="169" fontId="77" fillId="0" borderId="106" applyNumberFormat="0" applyFill="0" applyAlignment="0" applyProtection="0"/>
    <xf numFmtId="0" fontId="30" fillId="0" borderId="106" applyNumberFormat="0" applyFill="0" applyAlignment="0" applyProtection="0"/>
    <xf numFmtId="0" fontId="30" fillId="0" borderId="106" applyNumberFormat="0" applyFill="0" applyAlignment="0" applyProtection="0"/>
    <xf numFmtId="0" fontId="30" fillId="0" borderId="106" applyNumberFormat="0" applyFill="0" applyAlignment="0" applyProtection="0"/>
    <xf numFmtId="0" fontId="30" fillId="0" borderId="106" applyNumberFormat="0" applyFill="0" applyAlignment="0" applyProtection="0"/>
    <xf numFmtId="0" fontId="30" fillId="0" borderId="106" applyNumberFormat="0" applyFill="0" applyAlignment="0" applyProtection="0"/>
    <xf numFmtId="0" fontId="30" fillId="0" borderId="106" applyNumberFormat="0" applyFill="0" applyAlignment="0" applyProtection="0"/>
    <xf numFmtId="0" fontId="30" fillId="0" borderId="106" applyNumberFormat="0" applyFill="0" applyAlignment="0" applyProtection="0"/>
    <xf numFmtId="0" fontId="30" fillId="0" borderId="106" applyNumberFormat="0" applyFill="0" applyAlignment="0" applyProtection="0"/>
    <xf numFmtId="0" fontId="30" fillId="0" borderId="106" applyNumberFormat="0" applyFill="0" applyAlignment="0" applyProtection="0"/>
    <xf numFmtId="0" fontId="30" fillId="0" borderId="106" applyNumberFormat="0" applyFill="0" applyAlignment="0" applyProtection="0"/>
    <xf numFmtId="0" fontId="30" fillId="0" borderId="106" applyNumberFormat="0" applyFill="0" applyAlignment="0" applyProtection="0"/>
    <xf numFmtId="0" fontId="30" fillId="0" borderId="106" applyNumberFormat="0" applyFill="0" applyAlignment="0" applyProtection="0"/>
    <xf numFmtId="0" fontId="30" fillId="0" borderId="106" applyNumberFormat="0" applyFill="0" applyAlignment="0" applyProtection="0"/>
    <xf numFmtId="0" fontId="30" fillId="0" borderId="106" applyNumberFormat="0" applyFill="0" applyAlignment="0" applyProtection="0"/>
    <xf numFmtId="0" fontId="30" fillId="0" borderId="106" applyNumberFormat="0" applyFill="0" applyAlignment="0" applyProtection="0"/>
    <xf numFmtId="0" fontId="30" fillId="0" borderId="106" applyNumberFormat="0" applyFill="0" applyAlignment="0" applyProtection="0"/>
    <xf numFmtId="0" fontId="30" fillId="0" borderId="106" applyNumberFormat="0" applyFill="0" applyAlignment="0" applyProtection="0"/>
    <xf numFmtId="0" fontId="30" fillId="0" borderId="106" applyNumberFormat="0" applyFill="0" applyAlignment="0" applyProtection="0"/>
    <xf numFmtId="0" fontId="30" fillId="0" borderId="106" applyNumberFormat="0" applyFill="0" applyAlignment="0" applyProtection="0"/>
    <xf numFmtId="0" fontId="30" fillId="0" borderId="106" applyNumberFormat="0" applyFill="0" applyAlignment="0" applyProtection="0"/>
    <xf numFmtId="0" fontId="30" fillId="0" borderId="106" applyNumberFormat="0" applyFill="0" applyAlignment="0" applyProtection="0"/>
    <xf numFmtId="0" fontId="30" fillId="0" borderId="106" applyNumberFormat="0" applyFill="0" applyAlignment="0" applyProtection="0"/>
    <xf numFmtId="0" fontId="30" fillId="0" borderId="106" applyNumberFormat="0" applyFill="0" applyAlignment="0" applyProtection="0"/>
    <xf numFmtId="0" fontId="30" fillId="0" borderId="106" applyNumberFormat="0" applyFill="0" applyAlignment="0" applyProtection="0"/>
    <xf numFmtId="0" fontId="30" fillId="0" borderId="106" applyNumberFormat="0" applyFill="0" applyAlignment="0" applyProtection="0"/>
    <xf numFmtId="0" fontId="30" fillId="0" borderId="106" applyNumberFormat="0" applyFill="0" applyAlignment="0" applyProtection="0"/>
    <xf numFmtId="0" fontId="30" fillId="0" borderId="106" applyNumberFormat="0" applyFill="0" applyAlignment="0" applyProtection="0"/>
    <xf numFmtId="0" fontId="30" fillId="0" borderId="106" applyNumberFormat="0" applyFill="0" applyAlignment="0" applyProtection="0"/>
    <xf numFmtId="0" fontId="30" fillId="0" borderId="106" applyNumberFormat="0" applyFill="0" applyAlignment="0" applyProtection="0"/>
    <xf numFmtId="0" fontId="30" fillId="0" borderId="106" applyNumberFormat="0" applyFill="0" applyAlignment="0" applyProtection="0"/>
    <xf numFmtId="0" fontId="30" fillId="0" borderId="106" applyNumberFormat="0" applyFill="0" applyAlignment="0" applyProtection="0"/>
    <xf numFmtId="0" fontId="30" fillId="0" borderId="106" applyNumberFormat="0" applyFill="0" applyAlignment="0" applyProtection="0"/>
    <xf numFmtId="0" fontId="30" fillId="0" borderId="106" applyNumberFormat="0" applyFill="0" applyAlignment="0" applyProtection="0"/>
    <xf numFmtId="0" fontId="30" fillId="0" borderId="106" applyNumberFormat="0" applyFill="0" applyAlignment="0" applyProtection="0"/>
    <xf numFmtId="0" fontId="30" fillId="0" borderId="106" applyNumberFormat="0" applyFill="0" applyAlignment="0" applyProtection="0"/>
    <xf numFmtId="0" fontId="30" fillId="0" borderId="106" applyNumberFormat="0" applyFill="0" applyAlignment="0" applyProtection="0"/>
    <xf numFmtId="0" fontId="30" fillId="0" borderId="106" applyNumberFormat="0" applyFill="0" applyAlignment="0" applyProtection="0"/>
    <xf numFmtId="0" fontId="30" fillId="0" borderId="106" applyNumberFormat="0" applyFill="0" applyAlignment="0" applyProtection="0"/>
    <xf numFmtId="0" fontId="30" fillId="0" borderId="106" applyNumberFormat="0" applyFill="0" applyAlignment="0" applyProtection="0"/>
    <xf numFmtId="0" fontId="30" fillId="0" borderId="106" applyNumberFormat="0" applyFill="0" applyAlignment="0" applyProtection="0"/>
    <xf numFmtId="0" fontId="30" fillId="0" borderId="106" applyNumberFormat="0" applyFill="0" applyAlignment="0" applyProtection="0"/>
    <xf numFmtId="0" fontId="30" fillId="0" borderId="106" applyNumberFormat="0" applyFill="0" applyAlignment="0" applyProtection="0"/>
    <xf numFmtId="0" fontId="30" fillId="0" borderId="106" applyNumberFormat="0" applyFill="0" applyAlignment="0" applyProtection="0"/>
    <xf numFmtId="0" fontId="30" fillId="0" borderId="106" applyNumberFormat="0" applyFill="0" applyAlignment="0" applyProtection="0"/>
    <xf numFmtId="0" fontId="30" fillId="0" borderId="106" applyNumberFormat="0" applyFill="0" applyAlignment="0" applyProtection="0"/>
    <xf numFmtId="0" fontId="30" fillId="0" borderId="106" applyNumberFormat="0" applyFill="0" applyAlignment="0" applyProtection="0"/>
    <xf numFmtId="0" fontId="30" fillId="0" borderId="106" applyNumberFormat="0" applyFill="0" applyAlignment="0" applyProtection="0"/>
    <xf numFmtId="0" fontId="30" fillId="0" borderId="106" applyNumberFormat="0" applyFill="0" applyAlignment="0" applyProtection="0"/>
    <xf numFmtId="168" fontId="77" fillId="0" borderId="106" applyNumberFormat="0" applyFill="0" applyAlignment="0" applyProtection="0"/>
    <xf numFmtId="169" fontId="77" fillId="0" borderId="106" applyNumberFormat="0" applyFill="0" applyAlignment="0" applyProtection="0"/>
    <xf numFmtId="168" fontId="77" fillId="0" borderId="106" applyNumberFormat="0" applyFill="0" applyAlignment="0" applyProtection="0"/>
    <xf numFmtId="168" fontId="77" fillId="0" borderId="106" applyNumberFormat="0" applyFill="0" applyAlignment="0" applyProtection="0"/>
    <xf numFmtId="169" fontId="77" fillId="0" borderId="106" applyNumberFormat="0" applyFill="0" applyAlignment="0" applyProtection="0"/>
    <xf numFmtId="168" fontId="77" fillId="0" borderId="106" applyNumberFormat="0" applyFill="0" applyAlignment="0" applyProtection="0"/>
    <xf numFmtId="168" fontId="77" fillId="0" borderId="106" applyNumberFormat="0" applyFill="0" applyAlignment="0" applyProtection="0"/>
    <xf numFmtId="169" fontId="77" fillId="0" borderId="106" applyNumberFormat="0" applyFill="0" applyAlignment="0" applyProtection="0"/>
    <xf numFmtId="168" fontId="77" fillId="0" borderId="106" applyNumberFormat="0" applyFill="0" applyAlignment="0" applyProtection="0"/>
    <xf numFmtId="168" fontId="77" fillId="0" borderId="106" applyNumberFormat="0" applyFill="0" applyAlignment="0" applyProtection="0"/>
    <xf numFmtId="169" fontId="77" fillId="0" borderId="106" applyNumberFormat="0" applyFill="0" applyAlignment="0" applyProtection="0"/>
    <xf numFmtId="168" fontId="77" fillId="0" borderId="106" applyNumberFormat="0" applyFill="0" applyAlignment="0" applyProtection="0"/>
    <xf numFmtId="0" fontId="30" fillId="0" borderId="106" applyNumberFormat="0" applyFill="0" applyAlignment="0" applyProtection="0"/>
    <xf numFmtId="3" fontId="2" fillId="75" borderId="114" applyFont="0">
      <alignment horizontal="right" vertical="center"/>
      <protection locked="0"/>
    </xf>
    <xf numFmtId="0" fontId="2" fillId="74" borderId="109" applyNumberFormat="0" applyFont="0" applyAlignment="0" applyProtection="0"/>
    <xf numFmtId="0" fontId="2" fillId="74" borderId="109" applyNumberFormat="0" applyFont="0" applyAlignment="0" applyProtection="0"/>
    <xf numFmtId="0" fontId="2" fillId="74" borderId="109" applyNumberFormat="0" applyFont="0" applyAlignment="0" applyProtection="0"/>
    <xf numFmtId="0" fontId="2" fillId="74" borderId="109" applyNumberFormat="0" applyFont="0" applyAlignment="0" applyProtection="0"/>
    <xf numFmtId="0" fontId="66" fillId="64" borderId="110" applyNumberFormat="0" applyAlignment="0" applyProtection="0"/>
    <xf numFmtId="0" fontId="66" fillId="64" borderId="110" applyNumberFormat="0" applyAlignment="0" applyProtection="0"/>
    <xf numFmtId="0" fontId="66" fillId="64" borderId="110" applyNumberFormat="0" applyAlignment="0" applyProtection="0"/>
    <xf numFmtId="0" fontId="66" fillId="64" borderId="110" applyNumberFormat="0" applyAlignment="0" applyProtection="0"/>
    <xf numFmtId="0" fontId="66" fillId="64" borderId="110" applyNumberFormat="0" applyAlignment="0" applyProtection="0"/>
    <xf numFmtId="168" fontId="68" fillId="64" borderId="110" applyNumberFormat="0" applyAlignment="0" applyProtection="0"/>
    <xf numFmtId="0" fontId="66" fillId="64" borderId="110" applyNumberFormat="0" applyAlignment="0" applyProtection="0"/>
    <xf numFmtId="0" fontId="66" fillId="64" borderId="110" applyNumberFormat="0" applyAlignment="0" applyProtection="0"/>
    <xf numFmtId="0" fontId="66" fillId="64" borderId="110" applyNumberFormat="0" applyAlignment="0" applyProtection="0"/>
    <xf numFmtId="0" fontId="66" fillId="64" borderId="110" applyNumberFormat="0" applyAlignment="0" applyProtection="0"/>
    <xf numFmtId="168" fontId="68" fillId="64" borderId="110" applyNumberFormat="0" applyAlignment="0" applyProtection="0"/>
    <xf numFmtId="0" fontId="66" fillId="64" borderId="110" applyNumberFormat="0" applyAlignment="0" applyProtection="0"/>
    <xf numFmtId="0" fontId="66" fillId="64" borderId="110" applyNumberFormat="0" applyAlignment="0" applyProtection="0"/>
    <xf numFmtId="0" fontId="66" fillId="64" borderId="110" applyNumberFormat="0" applyAlignment="0" applyProtection="0"/>
    <xf numFmtId="0" fontId="66" fillId="64" borderId="110" applyNumberFormat="0" applyAlignment="0" applyProtection="0"/>
    <xf numFmtId="0" fontId="66" fillId="64" borderId="110" applyNumberFormat="0" applyAlignment="0" applyProtection="0"/>
    <xf numFmtId="0" fontId="66" fillId="64" borderId="110" applyNumberFormat="0" applyAlignment="0" applyProtection="0"/>
    <xf numFmtId="0" fontId="66" fillId="64" borderId="110" applyNumberFormat="0" applyAlignment="0" applyProtection="0"/>
    <xf numFmtId="0" fontId="66" fillId="64" borderId="110" applyNumberFormat="0" applyAlignment="0" applyProtection="0"/>
    <xf numFmtId="0" fontId="66" fillId="64" borderId="110" applyNumberFormat="0" applyAlignment="0" applyProtection="0"/>
    <xf numFmtId="0" fontId="66" fillId="64" borderId="110" applyNumberFormat="0" applyAlignment="0" applyProtection="0"/>
    <xf numFmtId="0" fontId="66" fillId="64" borderId="110" applyNumberFormat="0" applyAlignment="0" applyProtection="0"/>
    <xf numFmtId="169" fontId="68" fillId="64" borderId="110" applyNumberFormat="0" applyAlignment="0" applyProtection="0"/>
    <xf numFmtId="0" fontId="66" fillId="64" borderId="110" applyNumberFormat="0" applyAlignment="0" applyProtection="0"/>
    <xf numFmtId="0" fontId="66" fillId="64" borderId="110" applyNumberFormat="0" applyAlignment="0" applyProtection="0"/>
    <xf numFmtId="0" fontId="66" fillId="64" borderId="110" applyNumberFormat="0" applyAlignment="0" applyProtection="0"/>
    <xf numFmtId="0" fontId="66" fillId="64" borderId="110" applyNumberFormat="0" applyAlignment="0" applyProtection="0"/>
    <xf numFmtId="0" fontId="66" fillId="64" borderId="110" applyNumberFormat="0" applyAlignment="0" applyProtection="0"/>
    <xf numFmtId="0" fontId="66" fillId="64" borderId="110" applyNumberFormat="0" applyAlignment="0" applyProtection="0"/>
    <xf numFmtId="0" fontId="66" fillId="64" borderId="110" applyNumberFormat="0" applyAlignment="0" applyProtection="0"/>
    <xf numFmtId="0" fontId="66" fillId="64" borderId="110" applyNumberFormat="0" applyAlignment="0" applyProtection="0"/>
    <xf numFmtId="0" fontId="66" fillId="64" borderId="110" applyNumberFormat="0" applyAlignment="0" applyProtection="0"/>
    <xf numFmtId="0" fontId="66" fillId="64" borderId="110" applyNumberFormat="0" applyAlignment="0" applyProtection="0"/>
    <xf numFmtId="0" fontId="66" fillId="64" borderId="110" applyNumberFormat="0" applyAlignment="0" applyProtection="0"/>
    <xf numFmtId="0" fontId="66" fillId="64" borderId="110" applyNumberFormat="0" applyAlignment="0" applyProtection="0"/>
    <xf numFmtId="0" fontId="66" fillId="64" borderId="110" applyNumberFormat="0" applyAlignment="0" applyProtection="0"/>
    <xf numFmtId="0" fontId="66" fillId="64" borderId="110" applyNumberFormat="0" applyAlignment="0" applyProtection="0"/>
    <xf numFmtId="0" fontId="66" fillId="64" borderId="110" applyNumberFormat="0" applyAlignment="0" applyProtection="0"/>
    <xf numFmtId="0" fontId="66" fillId="64" borderId="110" applyNumberFormat="0" applyAlignment="0" applyProtection="0"/>
    <xf numFmtId="0" fontId="66" fillId="64" borderId="110" applyNumberFormat="0" applyAlignment="0" applyProtection="0"/>
    <xf numFmtId="0" fontId="66" fillId="64" borderId="110" applyNumberFormat="0" applyAlignment="0" applyProtection="0"/>
    <xf numFmtId="0" fontId="66" fillId="64" borderId="110" applyNumberFormat="0" applyAlignment="0" applyProtection="0"/>
    <xf numFmtId="0" fontId="66" fillId="64" borderId="110" applyNumberFormat="0" applyAlignment="0" applyProtection="0"/>
    <xf numFmtId="0" fontId="66" fillId="64" borderId="110" applyNumberFormat="0" applyAlignment="0" applyProtection="0"/>
    <xf numFmtId="0" fontId="66" fillId="64" borderId="110" applyNumberFormat="0" applyAlignment="0" applyProtection="0"/>
    <xf numFmtId="0" fontId="66" fillId="64" borderId="110" applyNumberFormat="0" applyAlignment="0" applyProtection="0"/>
    <xf numFmtId="0" fontId="66" fillId="64" borderId="110" applyNumberFormat="0" applyAlignment="0" applyProtection="0"/>
    <xf numFmtId="0" fontId="66" fillId="64" borderId="110" applyNumberFormat="0" applyAlignment="0" applyProtection="0"/>
    <xf numFmtId="0" fontId="66" fillId="64" borderId="110" applyNumberFormat="0" applyAlignment="0" applyProtection="0"/>
    <xf numFmtId="0" fontId="66" fillId="64" borderId="110" applyNumberFormat="0" applyAlignment="0" applyProtection="0"/>
    <xf numFmtId="0" fontId="66" fillId="64" borderId="110" applyNumberFormat="0" applyAlignment="0" applyProtection="0"/>
    <xf numFmtId="0" fontId="66" fillId="64" borderId="110" applyNumberFormat="0" applyAlignment="0" applyProtection="0"/>
    <xf numFmtId="0" fontId="66" fillId="64" borderId="110" applyNumberFormat="0" applyAlignment="0" applyProtection="0"/>
    <xf numFmtId="0" fontId="66" fillId="64" borderId="110" applyNumberFormat="0" applyAlignment="0" applyProtection="0"/>
    <xf numFmtId="0" fontId="66" fillId="64" borderId="110" applyNumberFormat="0" applyAlignment="0" applyProtection="0"/>
    <xf numFmtId="0" fontId="66" fillId="64" borderId="110" applyNumberFormat="0" applyAlignment="0" applyProtection="0"/>
    <xf numFmtId="0" fontId="66" fillId="64" borderId="110" applyNumberFormat="0" applyAlignment="0" applyProtection="0"/>
    <xf numFmtId="0" fontId="66" fillId="64" borderId="110" applyNumberFormat="0" applyAlignment="0" applyProtection="0"/>
    <xf numFmtId="0" fontId="66" fillId="64" borderId="110" applyNumberFormat="0" applyAlignment="0" applyProtection="0"/>
    <xf numFmtId="0" fontId="66" fillId="64" borderId="110" applyNumberFormat="0" applyAlignment="0" applyProtection="0"/>
    <xf numFmtId="0" fontId="66" fillId="64" borderId="110" applyNumberFormat="0" applyAlignment="0" applyProtection="0"/>
    <xf numFmtId="0" fontId="66" fillId="64" borderId="110" applyNumberFormat="0" applyAlignment="0" applyProtection="0"/>
    <xf numFmtId="0" fontId="66" fillId="64" borderId="110" applyNumberFormat="0" applyAlignment="0" applyProtection="0"/>
    <xf numFmtId="0" fontId="66" fillId="64" borderId="110" applyNumberFormat="0" applyAlignment="0" applyProtection="0"/>
    <xf numFmtId="0" fontId="66" fillId="64" borderId="110" applyNumberFormat="0" applyAlignment="0" applyProtection="0"/>
    <xf numFmtId="0" fontId="66" fillId="64" borderId="110" applyNumberFormat="0" applyAlignment="0" applyProtection="0"/>
    <xf numFmtId="0" fontId="66" fillId="64" borderId="110" applyNumberFormat="0" applyAlignment="0" applyProtection="0"/>
    <xf numFmtId="0" fontId="66" fillId="64" borderId="110" applyNumberFormat="0" applyAlignment="0" applyProtection="0"/>
    <xf numFmtId="0" fontId="66" fillId="64" borderId="110" applyNumberFormat="0" applyAlignment="0" applyProtection="0"/>
    <xf numFmtId="0" fontId="66" fillId="64" borderId="110" applyNumberFormat="0" applyAlignment="0" applyProtection="0"/>
    <xf numFmtId="0" fontId="66" fillId="64" borderId="110" applyNumberFormat="0" applyAlignment="0" applyProtection="0"/>
    <xf numFmtId="168" fontId="68" fillId="64" borderId="110" applyNumberFormat="0" applyAlignment="0" applyProtection="0"/>
    <xf numFmtId="169" fontId="68" fillId="64" borderId="110" applyNumberFormat="0" applyAlignment="0" applyProtection="0"/>
    <xf numFmtId="168" fontId="68" fillId="64" borderId="110" applyNumberFormat="0" applyAlignment="0" applyProtection="0"/>
    <xf numFmtId="168" fontId="68" fillId="64" borderId="110" applyNumberFormat="0" applyAlignment="0" applyProtection="0"/>
    <xf numFmtId="169" fontId="68" fillId="64" borderId="110" applyNumberFormat="0" applyAlignment="0" applyProtection="0"/>
    <xf numFmtId="168" fontId="68" fillId="64" borderId="110" applyNumberFormat="0" applyAlignment="0" applyProtection="0"/>
    <xf numFmtId="168" fontId="68" fillId="64" borderId="110" applyNumberFormat="0" applyAlignment="0" applyProtection="0"/>
    <xf numFmtId="169" fontId="68" fillId="64" borderId="110" applyNumberFormat="0" applyAlignment="0" applyProtection="0"/>
    <xf numFmtId="168" fontId="68" fillId="64" borderId="110" applyNumberFormat="0" applyAlignment="0" applyProtection="0"/>
    <xf numFmtId="168" fontId="68" fillId="64" borderId="110" applyNumberFormat="0" applyAlignment="0" applyProtection="0"/>
    <xf numFmtId="169" fontId="68" fillId="64" borderId="110" applyNumberFormat="0" applyAlignment="0" applyProtection="0"/>
    <xf numFmtId="168" fontId="68" fillId="64" borderId="110" applyNumberFormat="0" applyAlignment="0" applyProtection="0"/>
    <xf numFmtId="0" fontId="66" fillId="64" borderId="110" applyNumberFormat="0" applyAlignment="0" applyProtection="0"/>
    <xf numFmtId="0" fontId="30" fillId="0" borderId="111" applyNumberFormat="0" applyFill="0" applyAlignment="0" applyProtection="0"/>
    <xf numFmtId="0" fontId="30" fillId="0" borderId="111" applyNumberFormat="0" applyFill="0" applyAlignment="0" applyProtection="0"/>
    <xf numFmtId="0" fontId="30" fillId="0" borderId="111" applyNumberFormat="0" applyFill="0" applyAlignment="0" applyProtection="0"/>
    <xf numFmtId="0" fontId="30" fillId="0" borderId="111" applyNumberFormat="0" applyFill="0" applyAlignment="0" applyProtection="0"/>
    <xf numFmtId="0" fontId="30" fillId="0" borderId="111" applyNumberFormat="0" applyFill="0" applyAlignment="0" applyProtection="0"/>
    <xf numFmtId="168" fontId="77" fillId="0" borderId="111" applyNumberFormat="0" applyFill="0" applyAlignment="0" applyProtection="0"/>
    <xf numFmtId="0" fontId="30" fillId="0" borderId="111" applyNumberFormat="0" applyFill="0" applyAlignment="0" applyProtection="0"/>
    <xf numFmtId="0" fontId="30" fillId="0" borderId="111" applyNumberFormat="0" applyFill="0" applyAlignment="0" applyProtection="0"/>
    <xf numFmtId="0" fontId="30" fillId="0" borderId="111" applyNumberFormat="0" applyFill="0" applyAlignment="0" applyProtection="0"/>
    <xf numFmtId="0" fontId="30" fillId="0" borderId="111" applyNumberFormat="0" applyFill="0" applyAlignment="0" applyProtection="0"/>
    <xf numFmtId="168" fontId="77" fillId="0" borderId="111" applyNumberFormat="0" applyFill="0" applyAlignment="0" applyProtection="0"/>
    <xf numFmtId="0" fontId="30" fillId="0" borderId="111" applyNumberFormat="0" applyFill="0" applyAlignment="0" applyProtection="0"/>
    <xf numFmtId="0" fontId="30" fillId="0" borderId="111" applyNumberFormat="0" applyFill="0" applyAlignment="0" applyProtection="0"/>
    <xf numFmtId="0" fontId="30" fillId="0" borderId="111" applyNumberFormat="0" applyFill="0" applyAlignment="0" applyProtection="0"/>
    <xf numFmtId="0" fontId="30" fillId="0" borderId="111" applyNumberFormat="0" applyFill="0" applyAlignment="0" applyProtection="0"/>
    <xf numFmtId="0" fontId="30" fillId="0" borderId="111" applyNumberFormat="0" applyFill="0" applyAlignment="0" applyProtection="0"/>
    <xf numFmtId="0" fontId="30" fillId="0" borderId="111" applyNumberFormat="0" applyFill="0" applyAlignment="0" applyProtection="0"/>
    <xf numFmtId="0" fontId="30" fillId="0" borderId="111" applyNumberFormat="0" applyFill="0" applyAlignment="0" applyProtection="0"/>
    <xf numFmtId="0" fontId="30" fillId="0" borderId="111" applyNumberFormat="0" applyFill="0" applyAlignment="0" applyProtection="0"/>
    <xf numFmtId="0" fontId="30" fillId="0" borderId="111" applyNumberFormat="0" applyFill="0" applyAlignment="0" applyProtection="0"/>
    <xf numFmtId="0" fontId="30" fillId="0" borderId="111" applyNumberFormat="0" applyFill="0" applyAlignment="0" applyProtection="0"/>
    <xf numFmtId="0" fontId="30" fillId="0" borderId="111" applyNumberFormat="0" applyFill="0" applyAlignment="0" applyProtection="0"/>
    <xf numFmtId="169" fontId="77" fillId="0" borderId="111" applyNumberFormat="0" applyFill="0" applyAlignment="0" applyProtection="0"/>
    <xf numFmtId="0" fontId="30" fillId="0" borderId="111" applyNumberFormat="0" applyFill="0" applyAlignment="0" applyProtection="0"/>
    <xf numFmtId="0" fontId="30" fillId="0" borderId="111" applyNumberFormat="0" applyFill="0" applyAlignment="0" applyProtection="0"/>
    <xf numFmtId="0" fontId="30" fillId="0" borderId="111" applyNumberFormat="0" applyFill="0" applyAlignment="0" applyProtection="0"/>
    <xf numFmtId="0" fontId="30" fillId="0" borderId="111" applyNumberFormat="0" applyFill="0" applyAlignment="0" applyProtection="0"/>
    <xf numFmtId="0" fontId="30" fillId="0" borderId="111" applyNumberFormat="0" applyFill="0" applyAlignment="0" applyProtection="0"/>
    <xf numFmtId="0" fontId="30" fillId="0" borderId="111" applyNumberFormat="0" applyFill="0" applyAlignment="0" applyProtection="0"/>
    <xf numFmtId="0" fontId="30" fillId="0" borderId="111" applyNumberFormat="0" applyFill="0" applyAlignment="0" applyProtection="0"/>
    <xf numFmtId="0" fontId="30" fillId="0" borderId="111" applyNumberFormat="0" applyFill="0" applyAlignment="0" applyProtection="0"/>
    <xf numFmtId="0" fontId="30" fillId="0" borderId="111" applyNumberFormat="0" applyFill="0" applyAlignment="0" applyProtection="0"/>
    <xf numFmtId="0" fontId="30" fillId="0" borderId="111" applyNumberFormat="0" applyFill="0" applyAlignment="0" applyProtection="0"/>
    <xf numFmtId="0" fontId="30" fillId="0" borderId="111" applyNumberFormat="0" applyFill="0" applyAlignment="0" applyProtection="0"/>
    <xf numFmtId="0" fontId="30" fillId="0" borderId="111" applyNumberFormat="0" applyFill="0" applyAlignment="0" applyProtection="0"/>
    <xf numFmtId="0" fontId="30" fillId="0" borderId="111" applyNumberFormat="0" applyFill="0" applyAlignment="0" applyProtection="0"/>
    <xf numFmtId="0" fontId="30" fillId="0" borderId="111" applyNumberFormat="0" applyFill="0" applyAlignment="0" applyProtection="0"/>
    <xf numFmtId="0" fontId="30" fillId="0" borderId="111" applyNumberFormat="0" applyFill="0" applyAlignment="0" applyProtection="0"/>
    <xf numFmtId="0" fontId="30" fillId="0" borderId="111" applyNumberFormat="0" applyFill="0" applyAlignment="0" applyProtection="0"/>
    <xf numFmtId="0" fontId="30" fillId="0" borderId="111" applyNumberFormat="0" applyFill="0" applyAlignment="0" applyProtection="0"/>
    <xf numFmtId="0" fontId="30" fillId="0" borderId="111" applyNumberFormat="0" applyFill="0" applyAlignment="0" applyProtection="0"/>
    <xf numFmtId="0" fontId="30" fillId="0" borderId="111" applyNumberFormat="0" applyFill="0" applyAlignment="0" applyProtection="0"/>
    <xf numFmtId="0" fontId="30" fillId="0" borderId="111" applyNumberFormat="0" applyFill="0" applyAlignment="0" applyProtection="0"/>
    <xf numFmtId="0" fontId="30" fillId="0" borderId="111" applyNumberFormat="0" applyFill="0" applyAlignment="0" applyProtection="0"/>
    <xf numFmtId="0" fontId="30" fillId="0" borderId="111" applyNumberFormat="0" applyFill="0" applyAlignment="0" applyProtection="0"/>
    <xf numFmtId="0" fontId="30" fillId="0" borderId="111" applyNumberFormat="0" applyFill="0" applyAlignment="0" applyProtection="0"/>
    <xf numFmtId="0" fontId="30" fillId="0" borderId="111" applyNumberFormat="0" applyFill="0" applyAlignment="0" applyProtection="0"/>
    <xf numFmtId="0" fontId="30" fillId="0" borderId="111" applyNumberFormat="0" applyFill="0" applyAlignment="0" applyProtection="0"/>
    <xf numFmtId="0" fontId="30" fillId="0" borderId="111" applyNumberFormat="0" applyFill="0" applyAlignment="0" applyProtection="0"/>
    <xf numFmtId="0" fontId="30" fillId="0" borderId="111" applyNumberFormat="0" applyFill="0" applyAlignment="0" applyProtection="0"/>
    <xf numFmtId="0" fontId="30" fillId="0" borderId="111" applyNumberFormat="0" applyFill="0" applyAlignment="0" applyProtection="0"/>
    <xf numFmtId="0" fontId="30" fillId="0" borderId="111" applyNumberFormat="0" applyFill="0" applyAlignment="0" applyProtection="0"/>
    <xf numFmtId="0" fontId="30" fillId="0" borderId="111" applyNumberFormat="0" applyFill="0" applyAlignment="0" applyProtection="0"/>
    <xf numFmtId="0" fontId="30" fillId="0" borderId="111" applyNumberFormat="0" applyFill="0" applyAlignment="0" applyProtection="0"/>
    <xf numFmtId="0" fontId="30" fillId="0" borderId="111" applyNumberFormat="0" applyFill="0" applyAlignment="0" applyProtection="0"/>
    <xf numFmtId="0" fontId="30" fillId="0" borderId="111" applyNumberFormat="0" applyFill="0" applyAlignment="0" applyProtection="0"/>
    <xf numFmtId="0" fontId="30" fillId="0" borderId="111" applyNumberFormat="0" applyFill="0" applyAlignment="0" applyProtection="0"/>
    <xf numFmtId="0" fontId="30" fillId="0" borderId="111" applyNumberFormat="0" applyFill="0" applyAlignment="0" applyProtection="0"/>
    <xf numFmtId="0" fontId="30" fillId="0" borderId="111" applyNumberFormat="0" applyFill="0" applyAlignment="0" applyProtection="0"/>
    <xf numFmtId="0" fontId="30" fillId="0" borderId="111" applyNumberFormat="0" applyFill="0" applyAlignment="0" applyProtection="0"/>
    <xf numFmtId="0" fontId="30" fillId="0" borderId="111" applyNumberFormat="0" applyFill="0" applyAlignment="0" applyProtection="0"/>
    <xf numFmtId="0" fontId="30" fillId="0" borderId="111" applyNumberFormat="0" applyFill="0" applyAlignment="0" applyProtection="0"/>
    <xf numFmtId="0" fontId="30" fillId="0" borderId="111" applyNumberFormat="0" applyFill="0" applyAlignment="0" applyProtection="0"/>
    <xf numFmtId="0" fontId="30" fillId="0" borderId="111" applyNumberFormat="0" applyFill="0" applyAlignment="0" applyProtection="0"/>
    <xf numFmtId="0" fontId="30" fillId="0" borderId="111" applyNumberFormat="0" applyFill="0" applyAlignment="0" applyProtection="0"/>
    <xf numFmtId="0" fontId="30" fillId="0" borderId="111" applyNumberFormat="0" applyFill="0" applyAlignment="0" applyProtection="0"/>
    <xf numFmtId="0" fontId="30" fillId="0" borderId="111" applyNumberFormat="0" applyFill="0" applyAlignment="0" applyProtection="0"/>
    <xf numFmtId="0" fontId="30" fillId="0" borderId="111" applyNumberFormat="0" applyFill="0" applyAlignment="0" applyProtection="0"/>
    <xf numFmtId="0" fontId="30" fillId="0" borderId="111" applyNumberFormat="0" applyFill="0" applyAlignment="0" applyProtection="0"/>
    <xf numFmtId="0" fontId="30" fillId="0" borderId="111" applyNumberFormat="0" applyFill="0" applyAlignment="0" applyProtection="0"/>
    <xf numFmtId="0" fontId="30" fillId="0" borderId="111" applyNumberFormat="0" applyFill="0" applyAlignment="0" applyProtection="0"/>
    <xf numFmtId="168" fontId="77" fillId="0" borderId="111" applyNumberFormat="0" applyFill="0" applyAlignment="0" applyProtection="0"/>
    <xf numFmtId="169" fontId="77" fillId="0" borderId="111" applyNumberFormat="0" applyFill="0" applyAlignment="0" applyProtection="0"/>
    <xf numFmtId="168" fontId="77" fillId="0" borderId="111" applyNumberFormat="0" applyFill="0" applyAlignment="0" applyProtection="0"/>
    <xf numFmtId="168" fontId="77" fillId="0" borderId="111" applyNumberFormat="0" applyFill="0" applyAlignment="0" applyProtection="0"/>
    <xf numFmtId="169" fontId="77" fillId="0" borderId="111" applyNumberFormat="0" applyFill="0" applyAlignment="0" applyProtection="0"/>
    <xf numFmtId="168" fontId="77" fillId="0" borderId="111" applyNumberFormat="0" applyFill="0" applyAlignment="0" applyProtection="0"/>
    <xf numFmtId="168" fontId="77" fillId="0" borderId="111" applyNumberFormat="0" applyFill="0" applyAlignment="0" applyProtection="0"/>
    <xf numFmtId="169" fontId="77" fillId="0" borderId="111" applyNumberFormat="0" applyFill="0" applyAlignment="0" applyProtection="0"/>
    <xf numFmtId="168" fontId="77" fillId="0" borderId="111" applyNumberFormat="0" applyFill="0" applyAlignment="0" applyProtection="0"/>
    <xf numFmtId="168" fontId="77" fillId="0" borderId="111" applyNumberFormat="0" applyFill="0" applyAlignment="0" applyProtection="0"/>
    <xf numFmtId="169" fontId="77" fillId="0" borderId="111" applyNumberFormat="0" applyFill="0" applyAlignment="0" applyProtection="0"/>
    <xf numFmtId="168" fontId="77" fillId="0" borderId="111" applyNumberFormat="0" applyFill="0" applyAlignment="0" applyProtection="0"/>
    <xf numFmtId="0" fontId="30" fillId="0" borderId="111" applyNumberFormat="0" applyFill="0" applyAlignment="0" applyProtection="0"/>
    <xf numFmtId="3" fontId="2" fillId="70" borderId="114" applyFont="0">
      <alignment horizontal="right" vertical="center"/>
    </xf>
    <xf numFmtId="188" fontId="2" fillId="70" borderId="114" applyFont="0">
      <alignment horizontal="right" vertical="center"/>
    </xf>
  </cellStyleXfs>
  <cellXfs count="535">
    <xf numFmtId="0" fontId="0" fillId="0" borderId="0" xfId="0"/>
    <xf numFmtId="0" fontId="2" fillId="3" borderId="3" xfId="11" applyFont="1" applyFill="1" applyBorder="1" applyAlignment="1">
      <alignment horizontal="left" vertical="center" wrapText="1"/>
    </xf>
    <xf numFmtId="0" fontId="2" fillId="0" borderId="0" xfId="11" applyFont="1" applyFill="1" applyBorder="1" applyProtection="1"/>
    <xf numFmtId="0" fontId="2" fillId="0" borderId="0" xfId="0" applyFont="1"/>
    <xf numFmtId="0" fontId="84" fillId="0" borderId="0" xfId="0" applyFont="1"/>
    <xf numFmtId="0" fontId="85" fillId="0" borderId="0" xfId="0" applyFont="1"/>
    <xf numFmtId="0" fontId="2" fillId="0" borderId="0" xfId="0" applyFont="1" applyBorder="1"/>
    <xf numFmtId="0" fontId="84" fillId="0" borderId="0" xfId="0" applyFont="1" applyBorder="1"/>
    <xf numFmtId="0" fontId="85" fillId="0" borderId="0" xfId="0" applyFont="1" applyBorder="1"/>
    <xf numFmtId="0" fontId="2" fillId="0" borderId="1" xfId="0" applyFont="1" applyBorder="1"/>
    <xf numFmtId="0" fontId="86" fillId="0" borderId="1" xfId="0" applyFont="1" applyBorder="1" applyAlignment="1">
      <alignment horizontal="center" vertical="center"/>
    </xf>
    <xf numFmtId="0" fontId="2" fillId="0" borderId="21" xfId="0" applyFont="1" applyBorder="1" applyAlignment="1">
      <alignment horizontal="right" vertical="center" wrapText="1"/>
    </xf>
    <xf numFmtId="0" fontId="2" fillId="0" borderId="19" xfId="0" applyFont="1" applyBorder="1" applyAlignment="1">
      <alignment vertical="center" wrapText="1"/>
    </xf>
    <xf numFmtId="0" fontId="2" fillId="0" borderId="21" xfId="0" applyFont="1" applyFill="1" applyBorder="1" applyAlignment="1">
      <alignment horizontal="center" vertical="center" wrapText="1"/>
    </xf>
    <xf numFmtId="0" fontId="2" fillId="0" borderId="3" xfId="0" applyFont="1" applyBorder="1" applyAlignment="1">
      <alignment vertical="center" wrapText="1"/>
    </xf>
    <xf numFmtId="0" fontId="2" fillId="0" borderId="21" xfId="0" applyFont="1" applyFill="1" applyBorder="1" applyAlignment="1">
      <alignment horizontal="right" vertical="center" wrapText="1"/>
    </xf>
    <xf numFmtId="0" fontId="85" fillId="0" borderId="0" xfId="0" applyFont="1" applyFill="1"/>
    <xf numFmtId="0" fontId="2" fillId="2" borderId="21" xfId="0" applyFont="1" applyFill="1" applyBorder="1" applyAlignment="1">
      <alignment horizontal="right" vertical="center"/>
    </xf>
    <xf numFmtId="0" fontId="2" fillId="2" borderId="24" xfId="0" applyFont="1" applyFill="1" applyBorder="1" applyAlignment="1">
      <alignment horizontal="right" vertical="center"/>
    </xf>
    <xf numFmtId="0" fontId="2" fillId="0" borderId="0" xfId="0" applyFont="1" applyAlignment="1">
      <alignment horizontal="right"/>
    </xf>
    <xf numFmtId="0" fontId="2" fillId="0" borderId="0" xfId="0" applyFont="1" applyFill="1" applyBorder="1" applyProtection="1"/>
    <xf numFmtId="0" fontId="45" fillId="0" borderId="0" xfId="0" applyFont="1" applyFill="1" applyBorder="1" applyAlignment="1" applyProtection="1">
      <alignment horizontal="center" vertical="center"/>
    </xf>
    <xf numFmtId="10" fontId="2" fillId="0" borderId="0" xfId="6" applyNumberFormat="1" applyFont="1" applyFill="1" applyBorder="1" applyProtection="1">
      <protection locked="0"/>
    </xf>
    <xf numFmtId="0" fontId="2" fillId="0" borderId="0" xfId="0" applyFont="1" applyFill="1" applyBorder="1" applyProtection="1">
      <protection locked="0"/>
    </xf>
    <xf numFmtId="0" fontId="46" fillId="0" borderId="0" xfId="0" applyFont="1" applyFill="1" applyBorder="1" applyProtection="1">
      <protection locked="0"/>
    </xf>
    <xf numFmtId="0" fontId="45" fillId="0" borderId="18" xfId="0" applyFont="1" applyFill="1" applyBorder="1" applyAlignment="1" applyProtection="1">
      <alignment horizontal="center" vertical="center"/>
    </xf>
    <xf numFmtId="0" fontId="2" fillId="0" borderId="19" xfId="0" applyFont="1" applyFill="1" applyBorder="1" applyProtection="1"/>
    <xf numFmtId="0" fontId="2" fillId="0" borderId="21" xfId="0" applyFont="1" applyFill="1" applyBorder="1" applyAlignment="1" applyProtection="1">
      <alignment horizontal="left" indent="1"/>
    </xf>
    <xf numFmtId="0" fontId="45" fillId="0" borderId="8" xfId="0" applyFont="1" applyFill="1" applyBorder="1" applyAlignment="1" applyProtection="1">
      <alignment horizontal="center"/>
    </xf>
    <xf numFmtId="0" fontId="2" fillId="0" borderId="3"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0" fontId="2" fillId="0" borderId="8" xfId="0" applyFont="1" applyFill="1" applyBorder="1" applyAlignment="1" applyProtection="1">
      <alignment horizontal="left"/>
    </xf>
    <xf numFmtId="193" fontId="2" fillId="0" borderId="3" xfId="7" applyNumberFormat="1" applyFont="1" applyFill="1" applyBorder="1" applyAlignment="1" applyProtection="1">
      <alignment horizontal="right"/>
    </xf>
    <xf numFmtId="193" fontId="2" fillId="36" borderId="3" xfId="7" applyNumberFormat="1" applyFont="1" applyFill="1" applyBorder="1" applyAlignment="1" applyProtection="1">
      <alignment horizontal="right"/>
    </xf>
    <xf numFmtId="193" fontId="2" fillId="0" borderId="10" xfId="0" applyNumberFormat="1" applyFont="1" applyFill="1" applyBorder="1" applyAlignment="1" applyProtection="1">
      <alignment horizontal="right"/>
    </xf>
    <xf numFmtId="193" fontId="2" fillId="0" borderId="3" xfId="0" applyNumberFormat="1" applyFont="1" applyFill="1" applyBorder="1" applyAlignment="1" applyProtection="1">
      <alignment horizontal="right"/>
    </xf>
    <xf numFmtId="193" fontId="2" fillId="36" borderId="22" xfId="0" applyNumberFormat="1" applyFont="1" applyFill="1" applyBorder="1" applyAlignment="1" applyProtection="1">
      <alignment horizontal="right"/>
    </xf>
    <xf numFmtId="0" fontId="2" fillId="0" borderId="8" xfId="0" applyFont="1" applyFill="1" applyBorder="1" applyAlignment="1" applyProtection="1">
      <alignment horizontal="left" indent="2"/>
    </xf>
    <xf numFmtId="0" fontId="2" fillId="0" borderId="8" xfId="0" applyFont="1" applyFill="1" applyBorder="1" applyAlignment="1" applyProtection="1">
      <alignment horizontal="left" indent="1"/>
    </xf>
    <xf numFmtId="0" fontId="45" fillId="0" borderId="8" xfId="0" applyFont="1" applyFill="1" applyBorder="1" applyAlignment="1" applyProtection="1"/>
    <xf numFmtId="193" fontId="2" fillId="0" borderId="3" xfId="7" applyNumberFormat="1" applyFont="1" applyFill="1" applyBorder="1" applyAlignment="1" applyProtection="1">
      <alignment horizontal="right"/>
      <protection locked="0"/>
    </xf>
    <xf numFmtId="193" fontId="2" fillId="0" borderId="10" xfId="0" applyNumberFormat="1" applyFont="1" applyFill="1" applyBorder="1" applyAlignment="1" applyProtection="1">
      <alignment horizontal="right"/>
      <protection locked="0"/>
    </xf>
    <xf numFmtId="193" fontId="2" fillId="0" borderId="3" xfId="0" applyNumberFormat="1" applyFont="1" applyFill="1" applyBorder="1" applyAlignment="1" applyProtection="1">
      <alignment horizontal="right"/>
      <protection locked="0"/>
    </xf>
    <xf numFmtId="193" fontId="2" fillId="0" borderId="22" xfId="0" applyNumberFormat="1" applyFont="1" applyFill="1" applyBorder="1" applyAlignment="1" applyProtection="1">
      <alignment horizontal="right"/>
    </xf>
    <xf numFmtId="0" fontId="2" fillId="0" borderId="24" xfId="0" applyFont="1" applyFill="1" applyBorder="1" applyAlignment="1" applyProtection="1">
      <alignment horizontal="left" indent="1"/>
    </xf>
    <xf numFmtId="0" fontId="45" fillId="0" borderId="75" xfId="0" applyFont="1" applyFill="1" applyBorder="1" applyAlignment="1" applyProtection="1"/>
    <xf numFmtId="193" fontId="2" fillId="36" borderId="25" xfId="7" applyNumberFormat="1" applyFont="1" applyFill="1" applyBorder="1" applyAlignment="1" applyProtection="1">
      <alignment horizontal="right"/>
    </xf>
    <xf numFmtId="193" fontId="2" fillId="36" borderId="26" xfId="0" applyNumberFormat="1" applyFont="1" applyFill="1" applyBorder="1" applyAlignment="1" applyProtection="1">
      <alignment horizontal="right"/>
    </xf>
    <xf numFmtId="0" fontId="87" fillId="0" borderId="0" xfId="0" applyFont="1" applyAlignment="1">
      <alignment vertical="center"/>
    </xf>
    <xf numFmtId="0" fontId="88" fillId="0" borderId="0" xfId="0" applyFont="1"/>
    <xf numFmtId="0" fontId="2" fillId="0" borderId="0" xfId="0" applyFont="1" applyFill="1" applyBorder="1"/>
    <xf numFmtId="0" fontId="46" fillId="0" borderId="0" xfId="0" applyFont="1" applyFill="1" applyBorder="1" applyAlignment="1" applyProtection="1">
      <alignment horizontal="right"/>
      <protection locked="0"/>
    </xf>
    <xf numFmtId="0" fontId="2" fillId="0" borderId="18" xfId="0" applyFont="1" applyFill="1" applyBorder="1" applyAlignment="1">
      <alignment horizontal="left" vertical="center" indent="1"/>
    </xf>
    <xf numFmtId="0" fontId="2" fillId="0" borderId="19" xfId="0" applyFont="1" applyFill="1" applyBorder="1" applyAlignment="1">
      <alignment horizontal="left" vertical="center"/>
    </xf>
    <xf numFmtId="0" fontId="2" fillId="0" borderId="21" xfId="0" applyFont="1" applyFill="1" applyBorder="1" applyAlignment="1">
      <alignment horizontal="left" vertical="center" indent="1"/>
    </xf>
    <xf numFmtId="0" fontId="2" fillId="0" borderId="3" xfId="0" applyFont="1" applyFill="1" applyBorder="1" applyAlignment="1">
      <alignment horizontal="left" vertical="center"/>
    </xf>
    <xf numFmtId="0" fontId="2" fillId="0" borderId="3"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1" xfId="0" applyFont="1" applyFill="1" applyBorder="1" applyAlignment="1">
      <alignment horizontal="left" indent="1"/>
    </xf>
    <xf numFmtId="38" fontId="2" fillId="0" borderId="3" xfId="0" applyNumberFormat="1" applyFont="1" applyFill="1" applyBorder="1" applyAlignment="1" applyProtection="1">
      <alignment horizontal="right"/>
      <protection locked="0"/>
    </xf>
    <xf numFmtId="38" fontId="2" fillId="0" borderId="22" xfId="0" applyNumberFormat="1" applyFont="1" applyFill="1" applyBorder="1" applyAlignment="1" applyProtection="1">
      <alignment horizontal="right"/>
      <protection locked="0"/>
    </xf>
    <xf numFmtId="0" fontId="2" fillId="0" borderId="3" xfId="0" applyFont="1" applyFill="1" applyBorder="1" applyAlignment="1">
      <alignment horizontal="left" wrapText="1" indent="1"/>
    </xf>
    <xf numFmtId="1" fontId="2" fillId="36" borderId="3" xfId="7" applyNumberFormat="1" applyFont="1" applyFill="1" applyBorder="1" applyAlignment="1" applyProtection="1">
      <alignment horizontal="right"/>
    </xf>
    <xf numFmtId="1" fontId="2" fillId="36" borderId="22" xfId="7" applyNumberFormat="1" applyFont="1" applyFill="1" applyBorder="1" applyAlignment="1" applyProtection="1">
      <alignment horizontal="right"/>
    </xf>
    <xf numFmtId="38" fontId="2" fillId="36" borderId="3" xfId="0" applyNumberFormat="1" applyFont="1" applyFill="1" applyBorder="1" applyAlignment="1">
      <alignment horizontal="right"/>
    </xf>
    <xf numFmtId="0" fontId="2" fillId="0" borderId="3" xfId="0" applyFont="1" applyFill="1" applyBorder="1" applyAlignment="1">
      <alignment horizontal="left" wrapText="1" indent="2"/>
    </xf>
    <xf numFmtId="0" fontId="45" fillId="0" borderId="3" xfId="0" applyFont="1" applyFill="1" applyBorder="1" applyAlignment="1"/>
    <xf numFmtId="38" fontId="2" fillId="3" borderId="3" xfId="0" applyNumberFormat="1" applyFont="1" applyFill="1" applyBorder="1" applyAlignment="1" applyProtection="1">
      <alignment horizontal="right"/>
      <protection locked="0"/>
    </xf>
    <xf numFmtId="1" fontId="2" fillId="3" borderId="3" xfId="7" applyNumberFormat="1" applyFont="1" applyFill="1" applyBorder="1" applyAlignment="1" applyProtection="1">
      <alignment horizontal="right"/>
    </xf>
    <xf numFmtId="1" fontId="2" fillId="3" borderId="22" xfId="7" applyNumberFormat="1" applyFont="1" applyFill="1" applyBorder="1" applyAlignment="1" applyProtection="1">
      <alignment horizontal="right"/>
    </xf>
    <xf numFmtId="0" fontId="45" fillId="0" borderId="3" xfId="0" applyFont="1" applyFill="1" applyBorder="1" applyAlignment="1">
      <alignment horizontal="left"/>
    </xf>
    <xf numFmtId="0" fontId="45" fillId="0" borderId="3" xfId="0" applyFont="1" applyFill="1" applyBorder="1" applyAlignment="1">
      <alignment horizontal="center"/>
    </xf>
    <xf numFmtId="0" fontId="45" fillId="3" borderId="3" xfId="0" applyFont="1" applyFill="1" applyBorder="1" applyAlignment="1">
      <alignment horizontal="center"/>
    </xf>
    <xf numFmtId="0" fontId="2" fillId="0" borderId="3" xfId="0" applyFont="1" applyFill="1" applyBorder="1" applyAlignment="1">
      <alignment horizontal="left" indent="1"/>
    </xf>
    <xf numFmtId="38" fontId="2" fillId="36" borderId="3" xfId="0" applyNumberFormat="1" applyFont="1" applyFill="1" applyBorder="1" applyAlignment="1" applyProtection="1">
      <alignment horizontal="right"/>
    </xf>
    <xf numFmtId="0" fontId="45" fillId="0" borderId="3" xfId="0" applyFont="1" applyFill="1" applyBorder="1" applyAlignment="1">
      <alignment horizontal="left" indent="1"/>
    </xf>
    <xf numFmtId="0" fontId="45" fillId="0" borderId="3" xfId="0" applyFont="1" applyFill="1" applyBorder="1" applyAlignment="1">
      <alignment horizontal="left" vertical="center" wrapText="1"/>
    </xf>
    <xf numFmtId="38" fontId="2" fillId="0" borderId="3" xfId="0" applyNumberFormat="1" applyFont="1" applyFill="1" applyBorder="1" applyAlignment="1" applyProtection="1">
      <alignment horizontal="right" vertical="center"/>
      <protection locked="0"/>
    </xf>
    <xf numFmtId="0" fontId="2" fillId="0" borderId="24" xfId="0" applyFont="1" applyFill="1" applyBorder="1" applyAlignment="1">
      <alignment horizontal="left" vertical="center" indent="1"/>
    </xf>
    <xf numFmtId="0" fontId="45" fillId="0" borderId="25" xfId="0" applyFont="1" applyFill="1" applyBorder="1" applyAlignment="1"/>
    <xf numFmtId="38" fontId="2" fillId="36" borderId="25" xfId="0" applyNumberFormat="1" applyFont="1" applyFill="1" applyBorder="1" applyAlignment="1">
      <alignment horizontal="right"/>
    </xf>
    <xf numFmtId="1" fontId="2" fillId="36" borderId="25" xfId="7" applyNumberFormat="1" applyFont="1" applyFill="1" applyBorder="1" applyAlignment="1" applyProtection="1">
      <alignment horizontal="right"/>
    </xf>
    <xf numFmtId="1" fontId="2" fillId="36" borderId="26" xfId="7" applyNumberFormat="1" applyFont="1" applyFill="1" applyBorder="1" applyAlignment="1" applyProtection="1">
      <alignment horizontal="right"/>
    </xf>
    <xf numFmtId="0" fontId="88" fillId="0" borderId="0" xfId="0" applyFont="1" applyBorder="1"/>
    <xf numFmtId="0" fontId="46" fillId="0" borderId="0" xfId="0" applyFont="1" applyFill="1" applyAlignment="1">
      <alignment horizontal="center"/>
    </xf>
    <xf numFmtId="0" fontId="84" fillId="0" borderId="21" xfId="0" applyFont="1" applyBorder="1" applyAlignment="1">
      <alignment horizontal="center" vertical="center" wrapText="1"/>
    </xf>
    <xf numFmtId="0" fontId="84" fillId="0" borderId="3" xfId="0" applyFont="1" applyFill="1" applyBorder="1" applyAlignment="1">
      <alignment vertical="center" wrapText="1"/>
    </xf>
    <xf numFmtId="0" fontId="84" fillId="0" borderId="24" xfId="0" applyFont="1" applyBorder="1" applyAlignment="1">
      <alignment horizontal="center" vertical="center" wrapText="1"/>
    </xf>
    <xf numFmtId="0" fontId="86" fillId="0" borderId="25" xfId="0" applyFont="1" applyBorder="1" applyAlignment="1">
      <alignment vertical="center" wrapText="1"/>
    </xf>
    <xf numFmtId="0" fontId="84" fillId="0" borderId="0" xfId="0" applyFont="1" applyBorder="1" applyAlignment="1">
      <alignment horizontal="center" vertical="center" wrapText="1"/>
    </xf>
    <xf numFmtId="0" fontId="84" fillId="0" borderId="0" xfId="0" applyFont="1" applyBorder="1" applyAlignment="1">
      <alignment vertical="center" wrapText="1"/>
    </xf>
    <xf numFmtId="0" fontId="84" fillId="0" borderId="0" xfId="0" applyFont="1" applyAlignment="1">
      <alignment wrapText="1"/>
    </xf>
    <xf numFmtId="0" fontId="84" fillId="0" borderId="0" xfId="0" applyFont="1" applyFill="1" applyBorder="1" applyAlignment="1">
      <alignment wrapText="1"/>
    </xf>
    <xf numFmtId="0" fontId="2" fillId="0" borderId="0" xfId="0" applyFont="1" applyBorder="1" applyAlignment="1">
      <alignment horizontal="left" wrapText="1"/>
    </xf>
    <xf numFmtId="0" fontId="45" fillId="0" borderId="0" xfId="0" applyFont="1" applyFill="1" applyBorder="1" applyAlignment="1">
      <alignment horizontal="center" vertical="center" wrapText="1"/>
    </xf>
    <xf numFmtId="0" fontId="2" fillId="0" borderId="0" xfId="0" applyFont="1" applyBorder="1" applyAlignment="1">
      <alignment horizontal="right" wrapText="1"/>
    </xf>
    <xf numFmtId="0" fontId="2" fillId="0" borderId="18" xfId="0" applyFont="1" applyBorder="1"/>
    <xf numFmtId="0" fontId="2" fillId="0" borderId="21" xfId="0" applyFont="1" applyBorder="1" applyAlignment="1">
      <alignment vertical="center"/>
    </xf>
    <xf numFmtId="0" fontId="2" fillId="0" borderId="8" xfId="0" applyFont="1" applyBorder="1" applyAlignment="1">
      <alignment wrapText="1"/>
    </xf>
    <xf numFmtId="0" fontId="84" fillId="0" borderId="23" xfId="0" applyFont="1" applyBorder="1" applyAlignment="1"/>
    <xf numFmtId="0" fontId="85" fillId="0" borderId="0" xfId="0" applyFont="1" applyAlignment="1">
      <alignment wrapText="1"/>
    </xf>
    <xf numFmtId="0" fontId="2" fillId="0" borderId="23" xfId="0" applyFont="1" applyBorder="1" applyAlignment="1"/>
    <xf numFmtId="0" fontId="2" fillId="0" borderId="23" xfId="0" applyFont="1" applyBorder="1" applyAlignment="1">
      <alignment wrapText="1"/>
    </xf>
    <xf numFmtId="0" fontId="2" fillId="0" borderId="24" xfId="0" applyFont="1" applyBorder="1"/>
    <xf numFmtId="0" fontId="2" fillId="0" borderId="27" xfId="0" applyFont="1" applyBorder="1" applyAlignment="1">
      <alignment wrapText="1"/>
    </xf>
    <xf numFmtId="0" fontId="84" fillId="0" borderId="42" xfId="0" applyFont="1" applyBorder="1" applyAlignment="1"/>
    <xf numFmtId="0" fontId="2" fillId="0" borderId="0" xfId="11" applyFont="1" applyFill="1" applyBorder="1" applyAlignment="1" applyProtection="1"/>
    <xf numFmtId="0" fontId="46" fillId="0" borderId="0" xfId="11" applyFont="1" applyFill="1" applyBorder="1" applyAlignment="1" applyProtection="1">
      <alignment horizontal="right"/>
    </xf>
    <xf numFmtId="0" fontId="45" fillId="0" borderId="19" xfId="11" applyFont="1" applyFill="1" applyBorder="1" applyAlignment="1" applyProtection="1">
      <alignment horizontal="center" vertical="center"/>
    </xf>
    <xf numFmtId="0" fontId="45" fillId="0" borderId="20" xfId="11" applyFont="1" applyFill="1" applyBorder="1" applyAlignment="1" applyProtection="1">
      <alignment horizontal="center" vertical="center"/>
    </xf>
    <xf numFmtId="0" fontId="2" fillId="0" borderId="0" xfId="11" applyFont="1" applyFill="1" applyBorder="1" applyAlignment="1" applyProtection="1">
      <alignment vertical="center"/>
    </xf>
    <xf numFmtId="0" fontId="84" fillId="0" borderId="21" xfId="0" applyFont="1" applyBorder="1" applyAlignment="1">
      <alignment horizontal="center"/>
    </xf>
    <xf numFmtId="167" fontId="85" fillId="0" borderId="0" xfId="0" applyNumberFormat="1" applyFont="1"/>
    <xf numFmtId="0" fontId="84" fillId="0" borderId="0" xfId="0" applyFont="1" applyAlignment="1">
      <alignment vertical="center"/>
    </xf>
    <xf numFmtId="0" fontId="84" fillId="0" borderId="21" xfId="0" applyFont="1" applyBorder="1" applyAlignment="1">
      <alignment horizontal="center" vertical="center"/>
    </xf>
    <xf numFmtId="0" fontId="85" fillId="0" borderId="0" xfId="0" applyFont="1" applyAlignment="1"/>
    <xf numFmtId="0" fontId="84" fillId="0" borderId="13" xfId="0" applyFont="1" applyBorder="1" applyAlignment="1">
      <alignment wrapText="1"/>
    </xf>
    <xf numFmtId="0" fontId="84" fillId="0" borderId="0" xfId="0" applyFont="1" applyAlignment="1">
      <alignment horizontal="center" vertical="center"/>
    </xf>
    <xf numFmtId="0" fontId="84" fillId="0" borderId="0" xfId="0" applyFont="1" applyFill="1"/>
    <xf numFmtId="0" fontId="2" fillId="0" borderId="18" xfId="9" applyFont="1" applyFill="1" applyBorder="1" applyAlignment="1" applyProtection="1">
      <alignment horizontal="center" vertical="center"/>
      <protection locked="0"/>
    </xf>
    <xf numFmtId="0" fontId="45" fillId="3" borderId="5" xfId="9" applyFont="1" applyFill="1" applyBorder="1" applyAlignment="1" applyProtection="1">
      <alignment horizontal="center" vertical="center" wrapText="1"/>
      <protection locked="0"/>
    </xf>
    <xf numFmtId="164" fontId="2" fillId="3" borderId="20" xfId="2" applyNumberFormat="1" applyFont="1" applyFill="1" applyBorder="1" applyAlignment="1" applyProtection="1">
      <alignment horizontal="center" vertical="center"/>
      <protection locked="0"/>
    </xf>
    <xf numFmtId="0" fontId="2" fillId="0" borderId="21" xfId="9" applyFont="1" applyFill="1" applyBorder="1" applyAlignment="1" applyProtection="1">
      <alignment horizontal="center" vertical="center"/>
      <protection locked="0"/>
    </xf>
    <xf numFmtId="0" fontId="86" fillId="36" borderId="3" xfId="0" applyFont="1" applyFill="1" applyBorder="1" applyAlignment="1">
      <alignment horizontal="left" vertical="top" wrapText="1"/>
    </xf>
    <xf numFmtId="193" fontId="2" fillId="36" borderId="22" xfId="2" applyNumberFormat="1" applyFont="1" applyFill="1" applyBorder="1" applyAlignment="1" applyProtection="1">
      <alignment vertical="top"/>
    </xf>
    <xf numFmtId="0" fontId="2" fillId="3" borderId="7" xfId="13" applyFont="1" applyFill="1" applyBorder="1" applyAlignment="1" applyProtection="1">
      <alignment vertical="center" wrapText="1"/>
      <protection locked="0"/>
    </xf>
    <xf numFmtId="193" fontId="2" fillId="3" borderId="22" xfId="2" applyNumberFormat="1" applyFont="1" applyFill="1" applyBorder="1" applyAlignment="1" applyProtection="1">
      <alignment vertical="top"/>
      <protection locked="0"/>
    </xf>
    <xf numFmtId="0" fontId="2" fillId="3" borderId="3" xfId="13" applyFont="1" applyFill="1" applyBorder="1" applyAlignment="1" applyProtection="1">
      <alignment vertical="center" wrapText="1"/>
      <protection locked="0"/>
    </xf>
    <xf numFmtId="0" fontId="2" fillId="3" borderId="2" xfId="13" applyFont="1" applyFill="1" applyBorder="1" applyAlignment="1" applyProtection="1">
      <alignment vertical="center" wrapText="1"/>
      <protection locked="0"/>
    </xf>
    <xf numFmtId="193" fontId="2" fillId="36" borderId="22" xfId="2" applyNumberFormat="1" applyFont="1" applyFill="1" applyBorder="1" applyAlignment="1" applyProtection="1">
      <alignment vertical="top" wrapText="1"/>
    </xf>
    <xf numFmtId="0" fontId="2" fillId="3" borderId="7" xfId="13" applyFont="1" applyFill="1" applyBorder="1" applyAlignment="1" applyProtection="1">
      <alignment horizontal="left" vertical="center" wrapText="1"/>
      <protection locked="0"/>
    </xf>
    <xf numFmtId="193" fontId="2" fillId="3" borderId="22" xfId="2" applyNumberFormat="1" applyFont="1" applyFill="1" applyBorder="1" applyAlignment="1" applyProtection="1">
      <alignment vertical="top" wrapText="1"/>
      <protection locked="0"/>
    </xf>
    <xf numFmtId="0" fontId="2" fillId="3" borderId="3" xfId="13" applyFont="1" applyFill="1" applyBorder="1" applyAlignment="1" applyProtection="1">
      <alignment horizontal="left" vertical="center" wrapText="1"/>
      <protection locked="0"/>
    </xf>
    <xf numFmtId="0" fontId="2" fillId="3" borderId="3" xfId="9" applyFont="1" applyFill="1" applyBorder="1" applyAlignment="1" applyProtection="1">
      <alignment horizontal="left" vertical="center" wrapText="1"/>
      <protection locked="0"/>
    </xf>
    <xf numFmtId="0" fontId="2" fillId="0" borderId="3" xfId="13" applyFont="1" applyBorder="1" applyAlignment="1" applyProtection="1">
      <alignment horizontal="left" vertical="center" wrapText="1"/>
      <protection locked="0"/>
    </xf>
    <xf numFmtId="0" fontId="2" fillId="0" borderId="0" xfId="13" applyFont="1" applyBorder="1" applyAlignment="1" applyProtection="1">
      <alignment wrapText="1"/>
      <protection locked="0"/>
    </xf>
    <xf numFmtId="0" fontId="2" fillId="0" borderId="3" xfId="13" applyFont="1" applyFill="1" applyBorder="1" applyAlignment="1" applyProtection="1">
      <alignment horizontal="left" vertical="center" wrapText="1"/>
      <protection locked="0"/>
    </xf>
    <xf numFmtId="1" fontId="45" fillId="36" borderId="3" xfId="2" applyNumberFormat="1" applyFont="1" applyFill="1" applyBorder="1" applyAlignment="1" applyProtection="1">
      <alignment horizontal="left" vertical="top" wrapText="1"/>
    </xf>
    <xf numFmtId="0" fontId="2" fillId="0" borderId="21" xfId="9" applyFont="1" applyFill="1" applyBorder="1" applyAlignment="1" applyProtection="1">
      <alignment horizontal="center" vertical="center" wrapText="1"/>
      <protection locked="0"/>
    </xf>
    <xf numFmtId="0" fontId="45" fillId="3" borderId="3" xfId="13" applyFont="1" applyFill="1" applyBorder="1" applyAlignment="1" applyProtection="1">
      <alignment vertical="center" wrapText="1"/>
      <protection locked="0"/>
    </xf>
    <xf numFmtId="193" fontId="2" fillId="36" borderId="22" xfId="2" applyNumberFormat="1" applyFont="1" applyFill="1" applyBorder="1" applyAlignment="1" applyProtection="1">
      <alignment vertical="top" wrapText="1"/>
      <protection locked="0"/>
    </xf>
    <xf numFmtId="0" fontId="2" fillId="3" borderId="3" xfId="13" applyFont="1" applyFill="1" applyBorder="1" applyAlignment="1" applyProtection="1">
      <alignment horizontal="left" vertical="center" wrapText="1" indent="2"/>
      <protection locked="0"/>
    </xf>
    <xf numFmtId="0" fontId="45" fillId="36" borderId="3" xfId="13" applyFont="1" applyFill="1" applyBorder="1" applyAlignment="1" applyProtection="1">
      <alignment vertical="center" wrapText="1"/>
      <protection locked="0"/>
    </xf>
    <xf numFmtId="0" fontId="2" fillId="0" borderId="24" xfId="9" applyFont="1" applyFill="1" applyBorder="1" applyAlignment="1" applyProtection="1">
      <alignment horizontal="center" vertical="center" wrapText="1"/>
      <protection locked="0"/>
    </xf>
    <xf numFmtId="0" fontId="45" fillId="36" borderId="25" xfId="13" applyFont="1" applyFill="1" applyBorder="1" applyAlignment="1" applyProtection="1">
      <alignment vertical="center" wrapText="1"/>
      <protection locked="0"/>
    </xf>
    <xf numFmtId="193" fontId="2" fillId="36" borderId="26" xfId="2" applyNumberFormat="1" applyFont="1" applyFill="1" applyBorder="1" applyAlignment="1" applyProtection="1">
      <alignment vertical="top" wrapText="1"/>
    </xf>
    <xf numFmtId="0" fontId="45" fillId="0" borderId="0" xfId="11" applyFont="1" applyFill="1" applyBorder="1" applyAlignment="1" applyProtection="1"/>
    <xf numFmtId="0" fontId="84" fillId="0" borderId="4" xfId="0" applyFont="1" applyFill="1" applyBorder="1" applyAlignment="1">
      <alignment horizontal="center" vertical="center" wrapText="1"/>
    </xf>
    <xf numFmtId="0" fontId="84" fillId="0" borderId="66" xfId="0" applyFont="1" applyFill="1" applyBorder="1" applyAlignment="1">
      <alignment horizontal="center" vertical="center" wrapText="1"/>
    </xf>
    <xf numFmtId="0" fontId="84" fillId="0" borderId="6" xfId="0" applyFont="1" applyFill="1" applyBorder="1" applyAlignment="1">
      <alignment horizontal="center" vertical="center" wrapText="1"/>
    </xf>
    <xf numFmtId="0" fontId="84" fillId="0" borderId="35" xfId="0" applyFont="1" applyBorder="1" applyAlignment="1">
      <alignment wrapText="1"/>
    </xf>
    <xf numFmtId="193" fontId="84" fillId="0" borderId="34" xfId="0" applyNumberFormat="1" applyFont="1" applyBorder="1" applyAlignment="1">
      <alignment vertical="center"/>
    </xf>
    <xf numFmtId="167" fontId="84" fillId="0" borderId="67" xfId="0" applyNumberFormat="1" applyFont="1" applyBorder="1" applyAlignment="1">
      <alignment horizontal="center"/>
    </xf>
    <xf numFmtId="167" fontId="85" fillId="0" borderId="0" xfId="0" applyNumberFormat="1" applyFont="1" applyBorder="1" applyAlignment="1">
      <alignment horizontal="center"/>
    </xf>
    <xf numFmtId="0" fontId="84" fillId="0" borderId="11" xfId="0" applyFont="1" applyBorder="1" applyAlignment="1">
      <alignment wrapText="1"/>
    </xf>
    <xf numFmtId="193" fontId="84" fillId="0" borderId="13" xfId="0" applyNumberFormat="1" applyFont="1" applyBorder="1" applyAlignment="1">
      <alignment vertical="center"/>
    </xf>
    <xf numFmtId="167" fontId="84" fillId="0" borderId="65" xfId="0" applyNumberFormat="1" applyFont="1" applyBorder="1" applyAlignment="1">
      <alignment horizontal="center"/>
    </xf>
    <xf numFmtId="193" fontId="87" fillId="0" borderId="13" xfId="0" applyNumberFormat="1" applyFont="1" applyBorder="1" applyAlignment="1">
      <alignment vertical="center"/>
    </xf>
    <xf numFmtId="167" fontId="87" fillId="0" borderId="65" xfId="0" applyNumberFormat="1" applyFont="1" applyBorder="1" applyAlignment="1">
      <alignment horizontal="center"/>
    </xf>
    <xf numFmtId="167" fontId="91" fillId="0" borderId="0" xfId="0" applyNumberFormat="1" applyFont="1" applyBorder="1" applyAlignment="1">
      <alignment horizontal="center"/>
    </xf>
    <xf numFmtId="193" fontId="84" fillId="36" borderId="13" xfId="0" applyNumberFormat="1" applyFont="1" applyFill="1" applyBorder="1" applyAlignment="1">
      <alignment vertical="center"/>
    </xf>
    <xf numFmtId="0" fontId="87" fillId="0" borderId="11" xfId="0" applyFont="1" applyBorder="1" applyAlignment="1">
      <alignment horizontal="right" wrapText="1"/>
    </xf>
    <xf numFmtId="167" fontId="46" fillId="76" borderId="65" xfId="0" applyNumberFormat="1" applyFont="1" applyFill="1" applyBorder="1" applyAlignment="1">
      <alignment horizontal="center"/>
    </xf>
    <xf numFmtId="0" fontId="84" fillId="0" borderId="12" xfId="0" applyFont="1" applyBorder="1" applyAlignment="1">
      <alignment wrapText="1"/>
    </xf>
    <xf numFmtId="193" fontId="84" fillId="0" borderId="14" xfId="0" applyNumberFormat="1" applyFont="1" applyBorder="1" applyAlignment="1">
      <alignment vertical="center"/>
    </xf>
    <xf numFmtId="167" fontId="84" fillId="0" borderId="68" xfId="0" applyNumberFormat="1" applyFont="1" applyBorder="1" applyAlignment="1">
      <alignment horizontal="center"/>
    </xf>
    <xf numFmtId="0" fontId="86" fillId="36" borderId="15" xfId="0" applyFont="1" applyFill="1" applyBorder="1" applyAlignment="1">
      <alignment wrapText="1"/>
    </xf>
    <xf numFmtId="193" fontId="86" fillId="36" borderId="16" xfId="0" applyNumberFormat="1" applyFont="1" applyFill="1" applyBorder="1" applyAlignment="1">
      <alignment vertical="center"/>
    </xf>
    <xf numFmtId="167" fontId="86" fillId="36" borderId="60" xfId="0" applyNumberFormat="1" applyFont="1" applyFill="1" applyBorder="1" applyAlignment="1">
      <alignment horizontal="center"/>
    </xf>
    <xf numFmtId="167" fontId="89" fillId="0" borderId="0" xfId="0" applyNumberFormat="1" applyFont="1" applyFill="1" applyBorder="1" applyAlignment="1">
      <alignment horizontal="center"/>
    </xf>
    <xf numFmtId="193" fontId="84" fillId="0" borderId="17" xfId="0" applyNumberFormat="1" applyFont="1" applyBorder="1" applyAlignment="1">
      <alignment vertical="center"/>
    </xf>
    <xf numFmtId="167" fontId="84" fillId="0" borderId="64" xfId="0" applyNumberFormat="1" applyFont="1" applyBorder="1" applyAlignment="1">
      <alignment horizontal="center"/>
    </xf>
    <xf numFmtId="0" fontId="87" fillId="0" borderId="12" xfId="0" applyFont="1" applyBorder="1" applyAlignment="1">
      <alignment horizontal="right" wrapText="1"/>
    </xf>
    <xf numFmtId="193" fontId="87" fillId="0" borderId="14" xfId="0" applyNumberFormat="1" applyFont="1" applyBorder="1" applyAlignment="1">
      <alignment vertical="center"/>
    </xf>
    <xf numFmtId="167" fontId="84" fillId="0" borderId="69" xfId="0" applyNumberFormat="1" applyFont="1" applyBorder="1" applyAlignment="1">
      <alignment horizontal="center"/>
    </xf>
    <xf numFmtId="0" fontId="84" fillId="0" borderId="24" xfId="0" applyFont="1" applyBorder="1" applyAlignment="1">
      <alignment horizontal="center"/>
    </xf>
    <xf numFmtId="0" fontId="86" fillId="36" borderId="61" xfId="0" applyFont="1" applyFill="1" applyBorder="1" applyAlignment="1">
      <alignment wrapText="1"/>
    </xf>
    <xf numFmtId="193" fontId="86" fillId="36" borderId="62" xfId="0" applyNumberFormat="1" applyFont="1" applyFill="1" applyBorder="1" applyAlignment="1">
      <alignment vertical="center"/>
    </xf>
    <xf numFmtId="167" fontId="86" fillId="36" borderId="63" xfId="0" applyNumberFormat="1" applyFont="1" applyFill="1" applyBorder="1" applyAlignment="1">
      <alignment horizontal="center"/>
    </xf>
    <xf numFmtId="0" fontId="84" fillId="0" borderId="21" xfId="0" applyFont="1" applyBorder="1" applyAlignment="1">
      <alignment vertical="center"/>
    </xf>
    <xf numFmtId="193" fontId="84" fillId="0" borderId="3" xfId="0" applyNumberFormat="1" applyFont="1" applyBorder="1" applyAlignment="1"/>
    <xf numFmtId="0" fontId="88" fillId="0" borderId="0" xfId="0" applyFont="1" applyAlignment="1"/>
    <xf numFmtId="0" fontId="2" fillId="3" borderId="24" xfId="9" applyFont="1" applyFill="1" applyBorder="1" applyAlignment="1" applyProtection="1">
      <alignment horizontal="left" vertical="center"/>
      <protection locked="0"/>
    </xf>
    <xf numFmtId="0" fontId="45" fillId="3" borderId="25" xfId="16" applyFont="1" applyFill="1" applyBorder="1" applyAlignment="1" applyProtection="1">
      <protection locked="0"/>
    </xf>
    <xf numFmtId="193" fontId="84" fillId="36" borderId="25" xfId="0" applyNumberFormat="1" applyFont="1" applyFill="1" applyBorder="1"/>
    <xf numFmtId="0" fontId="86" fillId="0" borderId="0" xfId="0" applyFont="1" applyAlignment="1">
      <alignment horizontal="center"/>
    </xf>
    <xf numFmtId="0" fontId="84" fillId="0" borderId="18" xfId="0" applyFont="1" applyBorder="1"/>
    <xf numFmtId="0" fontId="84" fillId="0" borderId="20" xfId="0" applyFont="1" applyBorder="1"/>
    <xf numFmtId="0" fontId="84" fillId="0" borderId="22" xfId="0" applyFont="1" applyBorder="1" applyAlignment="1">
      <alignment horizontal="center" vertical="center"/>
    </xf>
    <xf numFmtId="164" fontId="2" fillId="3" borderId="21" xfId="1" applyNumberFormat="1" applyFont="1" applyFill="1" applyBorder="1" applyAlignment="1" applyProtection="1">
      <alignment horizontal="center" vertical="center" wrapText="1"/>
      <protection locked="0"/>
    </xf>
    <xf numFmtId="164" fontId="2" fillId="3" borderId="3" xfId="1" applyNumberFormat="1" applyFont="1" applyFill="1" applyBorder="1" applyAlignment="1" applyProtection="1">
      <alignment horizontal="center" vertical="center" wrapText="1"/>
      <protection locked="0"/>
    </xf>
    <xf numFmtId="164" fontId="2" fillId="3" borderId="22" xfId="1" applyNumberFormat="1" applyFont="1" applyFill="1" applyBorder="1" applyAlignment="1" applyProtection="1">
      <alignment horizontal="center" vertical="center" wrapText="1"/>
      <protection locked="0"/>
    </xf>
    <xf numFmtId="0" fontId="2" fillId="3" borderId="21" xfId="5" applyFont="1" applyFill="1" applyBorder="1" applyAlignment="1" applyProtection="1">
      <alignment horizontal="right" vertical="center"/>
      <protection locked="0"/>
    </xf>
    <xf numFmtId="193" fontId="84" fillId="0" borderId="21" xfId="0" applyNumberFormat="1" applyFont="1" applyBorder="1" applyAlignment="1"/>
    <xf numFmtId="193" fontId="84" fillId="0" borderId="22" xfId="0" applyNumberFormat="1" applyFont="1" applyBorder="1" applyAlignment="1"/>
    <xf numFmtId="193" fontId="84" fillId="36" borderId="56" xfId="0" applyNumberFormat="1" applyFont="1" applyFill="1" applyBorder="1" applyAlignment="1"/>
    <xf numFmtId="0" fontId="45" fillId="3" borderId="26" xfId="16" applyFont="1" applyFill="1" applyBorder="1" applyAlignment="1" applyProtection="1">
      <protection locked="0"/>
    </xf>
    <xf numFmtId="193" fontId="84" fillId="36" borderId="24" xfId="0" applyNumberFormat="1" applyFont="1" applyFill="1" applyBorder="1"/>
    <xf numFmtId="193" fontId="84" fillId="36" borderId="26" xfId="0" applyNumberFormat="1" applyFont="1" applyFill="1" applyBorder="1"/>
    <xf numFmtId="193" fontId="84" fillId="36" borderId="57" xfId="0" applyNumberFormat="1" applyFont="1" applyFill="1" applyBorder="1"/>
    <xf numFmtId="0" fontId="84" fillId="0" borderId="0" xfId="0" applyFont="1" applyBorder="1" applyAlignment="1">
      <alignment vertical="center"/>
    </xf>
    <xf numFmtId="0" fontId="84" fillId="0" borderId="19" xfId="0" applyFont="1" applyBorder="1"/>
    <xf numFmtId="0" fontId="88" fillId="0" borderId="0" xfId="0" applyFont="1" applyAlignment="1">
      <alignment wrapText="1"/>
    </xf>
    <xf numFmtId="0" fontId="84" fillId="0" borderId="21" xfId="0" applyFont="1" applyBorder="1"/>
    <xf numFmtId="0" fontId="84" fillId="0" borderId="3" xfId="0" applyFont="1" applyBorder="1"/>
    <xf numFmtId="0" fontId="84" fillId="0" borderId="70" xfId="0" applyFont="1" applyBorder="1" applyAlignment="1">
      <alignment wrapText="1"/>
    </xf>
    <xf numFmtId="0" fontId="84" fillId="0" borderId="24" xfId="0" applyFont="1" applyBorder="1"/>
    <xf numFmtId="0" fontId="86" fillId="0" borderId="25" xfId="0" applyFont="1" applyBorder="1"/>
    <xf numFmtId="193" fontId="45" fillId="36" borderId="25" xfId="16" applyNumberFormat="1" applyFont="1" applyFill="1" applyBorder="1" applyAlignment="1" applyProtection="1">
      <protection locked="0"/>
    </xf>
    <xf numFmtId="0" fontId="84" fillId="0" borderId="58" xfId="0" applyFont="1" applyBorder="1" applyAlignment="1">
      <alignment horizontal="center"/>
    </xf>
    <xf numFmtId="0" fontId="84" fillId="0" borderId="59" xfId="0" applyFont="1" applyBorder="1" applyAlignment="1">
      <alignment horizontal="center"/>
    </xf>
    <xf numFmtId="0" fontId="84" fillId="0" borderId="19" xfId="0" applyFont="1" applyBorder="1" applyAlignment="1">
      <alignment horizontal="center"/>
    </xf>
    <xf numFmtId="0" fontId="84" fillId="0" borderId="20" xfId="0" applyFont="1" applyBorder="1" applyAlignment="1">
      <alignment horizontal="center"/>
    </xf>
    <xf numFmtId="0" fontId="88" fillId="0" borderId="0" xfId="0" applyFont="1" applyAlignment="1">
      <alignment horizontal="center"/>
    </xf>
    <xf numFmtId="0" fontId="2" fillId="3" borderId="21" xfId="5" applyFont="1" applyFill="1" applyBorder="1" applyAlignment="1" applyProtection="1">
      <alignment horizontal="left" vertical="center"/>
      <protection locked="0"/>
    </xf>
    <xf numFmtId="0" fontId="2" fillId="3" borderId="3" xfId="5" applyFont="1" applyFill="1" applyBorder="1" applyProtection="1">
      <protection locked="0"/>
    </xf>
    <xf numFmtId="0" fontId="2" fillId="0" borderId="3" xfId="13" applyFont="1" applyFill="1" applyBorder="1" applyAlignment="1" applyProtection="1">
      <alignment horizontal="center" vertical="center" wrapText="1"/>
      <protection locked="0"/>
    </xf>
    <xf numFmtId="0" fontId="2" fillId="3" borderId="3" xfId="13" applyFont="1" applyFill="1" applyBorder="1" applyAlignment="1" applyProtection="1">
      <alignment horizontal="center" vertical="center" wrapText="1"/>
      <protection locked="0"/>
    </xf>
    <xf numFmtId="3" fontId="2" fillId="3" borderId="3" xfId="1" applyNumberFormat="1" applyFont="1" applyFill="1" applyBorder="1" applyAlignment="1" applyProtection="1">
      <alignment horizontal="center" vertical="center" wrapText="1"/>
      <protection locked="0"/>
    </xf>
    <xf numFmtId="9" fontId="2" fillId="3" borderId="3" xfId="15" applyNumberFormat="1" applyFont="1" applyFill="1" applyBorder="1" applyAlignment="1" applyProtection="1">
      <alignment horizontal="center" vertical="center"/>
      <protection locked="0"/>
    </xf>
    <xf numFmtId="0" fontId="92" fillId="3" borderId="3" xfId="11" applyFont="1" applyFill="1" applyBorder="1" applyAlignment="1">
      <alignment horizontal="left" vertical="center"/>
    </xf>
    <xf numFmtId="0" fontId="90" fillId="3" borderId="3" xfId="11" applyFont="1" applyFill="1" applyBorder="1" applyAlignment="1">
      <alignment wrapText="1"/>
    </xf>
    <xf numFmtId="193" fontId="2" fillId="36" borderId="3" xfId="5" applyNumberFormat="1" applyFont="1" applyFill="1" applyBorder="1" applyProtection="1">
      <protection locked="0"/>
    </xf>
    <xf numFmtId="193" fontId="2" fillId="36" borderId="3" xfId="1" applyNumberFormat="1" applyFont="1" applyFill="1" applyBorder="1" applyProtection="1">
      <protection locked="0"/>
    </xf>
    <xf numFmtId="193" fontId="2" fillId="3" borderId="3" xfId="5" applyNumberFormat="1" applyFont="1" applyFill="1" applyBorder="1" applyProtection="1">
      <protection locked="0"/>
    </xf>
    <xf numFmtId="3" fontId="2" fillId="36" borderId="22" xfId="5" applyNumberFormat="1" applyFont="1" applyFill="1" applyBorder="1" applyProtection="1">
      <protection locked="0"/>
    </xf>
    <xf numFmtId="0" fontId="92" fillId="3" borderId="3" xfId="11" applyFont="1" applyFill="1" applyBorder="1" applyAlignment="1">
      <alignment horizontal="left" vertical="center" wrapText="1"/>
    </xf>
    <xf numFmtId="165" fontId="2" fillId="3" borderId="3" xfId="8" applyNumberFormat="1" applyFont="1" applyFill="1" applyBorder="1" applyAlignment="1" applyProtection="1">
      <alignment horizontal="right" wrapText="1"/>
      <protection locked="0"/>
    </xf>
    <xf numFmtId="0" fontId="92" fillId="0" borderId="3" xfId="11" applyFont="1" applyFill="1" applyBorder="1" applyAlignment="1">
      <alignment horizontal="left" vertical="center" wrapText="1"/>
    </xf>
    <xf numFmtId="165" fontId="2" fillId="4" borderId="3" xfId="8" applyNumberFormat="1" applyFont="1" applyFill="1" applyBorder="1" applyAlignment="1" applyProtection="1">
      <alignment horizontal="right" wrapText="1"/>
      <protection locked="0"/>
    </xf>
    <xf numFmtId="0" fontId="90" fillId="0" borderId="3" xfId="11" applyFont="1" applyFill="1" applyBorder="1" applyAlignment="1">
      <alignment wrapText="1"/>
    </xf>
    <xf numFmtId="193" fontId="2" fillId="0" borderId="3" xfId="1" applyNumberFormat="1" applyFont="1" applyFill="1" applyBorder="1" applyProtection="1">
      <protection locked="0"/>
    </xf>
    <xf numFmtId="0" fontId="92" fillId="3" borderId="3" xfId="9" applyFont="1" applyFill="1" applyBorder="1" applyAlignment="1" applyProtection="1">
      <alignment horizontal="left" vertical="center"/>
      <protection locked="0"/>
    </xf>
    <xf numFmtId="0" fontId="90" fillId="3" borderId="3" xfId="20961" applyFont="1" applyFill="1" applyBorder="1" applyAlignment="1" applyProtection="1"/>
    <xf numFmtId="3" fontId="45" fillId="36" borderId="25" xfId="16" applyNumberFormat="1" applyFont="1" applyFill="1" applyBorder="1" applyAlignment="1" applyProtection="1">
      <protection locked="0"/>
    </xf>
    <xf numFmtId="193" fontId="45" fillId="36" borderId="25" xfId="1" applyNumberFormat="1" applyFont="1" applyFill="1" applyBorder="1" applyAlignment="1" applyProtection="1">
      <protection locked="0"/>
    </xf>
    <xf numFmtId="193" fontId="2" fillId="3" borderId="25" xfId="5" applyNumberFormat="1" applyFont="1" applyFill="1" applyBorder="1" applyProtection="1">
      <protection locked="0"/>
    </xf>
    <xf numFmtId="164" fontId="45" fillId="36" borderId="26" xfId="1" applyNumberFormat="1" applyFont="1" applyFill="1" applyBorder="1" applyAlignment="1" applyProtection="1">
      <protection locked="0"/>
    </xf>
    <xf numFmtId="193" fontId="84" fillId="0" borderId="0" xfId="0" applyNumberFormat="1" applyFont="1"/>
    <xf numFmtId="0" fontId="2" fillId="0" borderId="0" xfId="0" applyFont="1" applyFill="1" applyBorder="1" applyAlignment="1">
      <alignment horizontal="center"/>
    </xf>
    <xf numFmtId="0" fontId="2" fillId="0" borderId="0" xfId="0" applyFont="1" applyFill="1" applyAlignment="1">
      <alignment horizontal="center"/>
    </xf>
    <xf numFmtId="0" fontId="46" fillId="0" borderId="0" xfId="0" applyFont="1" applyFill="1" applyAlignment="1">
      <alignment horizontal="right"/>
    </xf>
    <xf numFmtId="0" fontId="84" fillId="0" borderId="21" xfId="0" applyFont="1" applyFill="1" applyBorder="1" applyAlignment="1">
      <alignment horizontal="center" vertical="center"/>
    </xf>
    <xf numFmtId="0" fontId="45" fillId="0" borderId="3" xfId="0" applyFont="1" applyFill="1" applyBorder="1" applyAlignment="1" applyProtection="1">
      <alignment horizontal="left"/>
      <protection locked="0"/>
    </xf>
    <xf numFmtId="193" fontId="2" fillId="36" borderId="3" xfId="0" applyNumberFormat="1" applyFont="1" applyFill="1" applyBorder="1" applyAlignment="1" applyProtection="1">
      <alignment horizontal="right"/>
    </xf>
    <xf numFmtId="0" fontId="2" fillId="0" borderId="10" xfId="0" applyNumberFormat="1" applyFont="1" applyFill="1" applyBorder="1" applyAlignment="1">
      <alignment horizontal="left" vertical="center" wrapText="1"/>
    </xf>
    <xf numFmtId="0" fontId="45" fillId="0" borderId="10" xfId="0" applyNumberFormat="1" applyFont="1" applyFill="1" applyBorder="1" applyAlignment="1">
      <alignment vertical="center" wrapText="1"/>
    </xf>
    <xf numFmtId="0" fontId="46" fillId="0" borderId="3" xfId="0" applyFont="1" applyFill="1" applyBorder="1" applyAlignment="1" applyProtection="1">
      <alignment horizontal="left" vertical="center" indent="17"/>
      <protection locked="0"/>
    </xf>
    <xf numFmtId="0" fontId="84" fillId="0" borderId="24" xfId="0" applyFont="1" applyFill="1" applyBorder="1" applyAlignment="1">
      <alignment horizontal="center" vertical="center"/>
    </xf>
    <xf numFmtId="0" fontId="45" fillId="0" borderId="28" xfId="0" applyNumberFormat="1" applyFont="1" applyFill="1" applyBorder="1" applyAlignment="1">
      <alignment vertical="center" wrapText="1"/>
    </xf>
    <xf numFmtId="193" fontId="2" fillId="0" borderId="25" xfId="0" applyNumberFormat="1" applyFont="1" applyFill="1" applyBorder="1" applyAlignment="1" applyProtection="1">
      <alignment horizontal="right"/>
    </xf>
    <xf numFmtId="193" fontId="2" fillId="36" borderId="25" xfId="0" applyNumberFormat="1" applyFont="1" applyFill="1" applyBorder="1" applyAlignment="1" applyProtection="1">
      <alignment horizontal="right"/>
    </xf>
    <xf numFmtId="0" fontId="90" fillId="0" borderId="3" xfId="20960" applyFont="1" applyFill="1" applyBorder="1" applyAlignment="1" applyProtection="1">
      <alignment horizontal="center" vertical="center"/>
    </xf>
    <xf numFmtId="0" fontId="2" fillId="3" borderId="3" xfId="20960" applyFont="1" applyFill="1" applyBorder="1" applyAlignment="1" applyProtection="1">
      <alignment horizontal="right" indent="1"/>
    </xf>
    <xf numFmtId="0" fontId="2" fillId="3" borderId="2" xfId="20960" applyFont="1" applyFill="1" applyBorder="1" applyAlignment="1" applyProtection="1">
      <alignment horizontal="right" indent="1"/>
    </xf>
    <xf numFmtId="0" fontId="93" fillId="0" borderId="0" xfId="0" applyFont="1" applyBorder="1" applyAlignment="1">
      <alignment wrapText="1"/>
    </xf>
    <xf numFmtId="0" fontId="2" fillId="3" borderId="3" xfId="20960" applyFont="1" applyFill="1" applyBorder="1" applyAlignment="1" applyProtection="1"/>
    <xf numFmtId="0" fontId="84" fillId="0" borderId="3" xfId="0" applyFont="1" applyFill="1" applyBorder="1"/>
    <xf numFmtId="0" fontId="45" fillId="0" borderId="3" xfId="0" applyFont="1" applyFill="1" applyBorder="1" applyAlignment="1">
      <alignment horizontal="center" vertical="center" wrapText="1"/>
    </xf>
    <xf numFmtId="0" fontId="65" fillId="0" borderId="3" xfId="0" applyFont="1" applyFill="1" applyBorder="1" applyAlignment="1">
      <alignment horizontal="left" vertical="center" wrapText="1"/>
    </xf>
    <xf numFmtId="0" fontId="65" fillId="0" borderId="3" xfId="0" applyFont="1" applyFill="1" applyBorder="1" applyAlignment="1">
      <alignment horizontal="center" vertical="center" wrapText="1"/>
    </xf>
    <xf numFmtId="0" fontId="2" fillId="0" borderId="25" xfId="0" applyFont="1" applyBorder="1" applyAlignment="1">
      <alignment vertical="center" wrapText="1"/>
    </xf>
    <xf numFmtId="0" fontId="45" fillId="0" borderId="0" xfId="0" applyFont="1" applyAlignment="1">
      <alignment horizontal="center"/>
    </xf>
    <xf numFmtId="0" fontId="84" fillId="0" borderId="0" xfId="0" applyFont="1" applyAlignment="1">
      <alignment horizontal="left" indent="1"/>
    </xf>
    <xf numFmtId="0" fontId="2" fillId="0" borderId="18" xfId="11" applyFont="1" applyFill="1" applyBorder="1" applyAlignment="1" applyProtection="1">
      <alignment vertical="center"/>
    </xf>
    <xf numFmtId="0" fontId="2" fillId="0" borderId="19" xfId="11" applyFont="1" applyFill="1" applyBorder="1" applyAlignment="1" applyProtection="1">
      <alignment vertical="center"/>
    </xf>
    <xf numFmtId="193" fontId="86" fillId="36" borderId="25" xfId="0" applyNumberFormat="1" applyFont="1" applyFill="1" applyBorder="1" applyAlignment="1">
      <alignment horizontal="center" vertical="center"/>
    </xf>
    <xf numFmtId="0" fontId="84" fillId="0" borderId="3" xfId="0" applyFont="1" applyBorder="1" applyAlignment="1">
      <alignment wrapText="1"/>
    </xf>
    <xf numFmtId="0" fontId="84" fillId="0" borderId="3" xfId="0" applyFont="1" applyFill="1" applyBorder="1" applyAlignment="1"/>
    <xf numFmtId="0" fontId="86" fillId="36" borderId="3" xfId="0" applyFont="1" applyFill="1" applyBorder="1" applyAlignment="1">
      <alignment wrapText="1"/>
    </xf>
    <xf numFmtId="0" fontId="86" fillId="36" borderId="25" xfId="0" applyFont="1" applyFill="1" applyBorder="1" applyAlignment="1">
      <alignment wrapText="1"/>
    </xf>
    <xf numFmtId="0" fontId="84" fillId="0" borderId="18" xfId="0" applyFont="1" applyBorder="1" applyAlignment="1">
      <alignment horizontal="center" vertical="center"/>
    </xf>
    <xf numFmtId="193" fontId="84" fillId="36" borderId="20" xfId="0" applyNumberFormat="1" applyFont="1" applyFill="1" applyBorder="1" applyAlignment="1">
      <alignment horizontal="center" vertical="center"/>
    </xf>
    <xf numFmtId="0" fontId="84" fillId="0" borderId="0" xfId="0" applyFont="1" applyAlignment="1"/>
    <xf numFmtId="193" fontId="84" fillId="36" borderId="22" xfId="0" applyNumberFormat="1" applyFont="1" applyFill="1" applyBorder="1" applyAlignment="1">
      <alignment horizontal="center" vertical="center" wrapText="1"/>
    </xf>
    <xf numFmtId="193" fontId="84" fillId="36" borderId="26" xfId="0" applyNumberFormat="1" applyFont="1" applyFill="1" applyBorder="1" applyAlignment="1">
      <alignment horizontal="center" vertical="center" wrapText="1"/>
    </xf>
    <xf numFmtId="0" fontId="45" fillId="0" borderId="0" xfId="11" applyFont="1" applyFill="1" applyBorder="1" applyAlignment="1" applyProtection="1">
      <alignment horizontal="center"/>
    </xf>
    <xf numFmtId="0" fontId="84" fillId="0" borderId="11" xfId="0" applyFont="1" applyBorder="1" applyAlignment="1">
      <alignment horizontal="left" wrapText="1" indent="1"/>
    </xf>
    <xf numFmtId="0" fontId="87" fillId="0" borderId="11" xfId="0" applyFont="1" applyBorder="1" applyAlignment="1">
      <alignment horizontal="left" wrapText="1" indent="1"/>
    </xf>
    <xf numFmtId="0" fontId="87" fillId="0" borderId="11" xfId="0" applyFont="1" applyFill="1" applyBorder="1" applyAlignment="1">
      <alignment horizontal="right" wrapText="1"/>
    </xf>
    <xf numFmtId="0" fontId="2" fillId="3" borderId="3" xfId="11" applyFont="1" applyFill="1" applyBorder="1" applyAlignment="1">
      <alignment horizontal="center" vertical="center" wrapText="1"/>
    </xf>
    <xf numFmtId="0" fontId="45" fillId="0" borderId="0" xfId="8" applyFont="1" applyFill="1" applyBorder="1" applyAlignment="1" applyProtection="1">
      <alignment horizontal="center" vertical="center"/>
      <protection locked="0"/>
    </xf>
    <xf numFmtId="164" fontId="2" fillId="0" borderId="3" xfId="1" applyNumberFormat="1" applyFont="1" applyFill="1" applyBorder="1" applyAlignment="1" applyProtection="1">
      <alignment horizontal="center" vertical="center" wrapText="1"/>
      <protection locked="0"/>
    </xf>
    <xf numFmtId="0" fontId="84" fillId="0" borderId="18" xfId="0" applyFont="1" applyBorder="1" applyAlignment="1">
      <alignment horizontal="center" vertical="center" wrapText="1"/>
    </xf>
    <xf numFmtId="0" fontId="84" fillId="0" borderId="19" xfId="0" applyFont="1" applyFill="1" applyBorder="1" applyAlignment="1">
      <alignment horizontal="left" vertical="center" wrapText="1" indent="2"/>
    </xf>
    <xf numFmtId="0" fontId="94" fillId="0" borderId="0" xfId="11" applyFont="1" applyFill="1" applyBorder="1" applyAlignment="1" applyProtection="1"/>
    <xf numFmtId="0" fontId="95" fillId="0" borderId="0" xfId="11" applyFont="1" applyFill="1" applyBorder="1" applyAlignment="1" applyProtection="1">
      <alignment horizontal="center" vertical="center" wrapText="1"/>
    </xf>
    <xf numFmtId="0" fontId="3" fillId="0" borderId="0" xfId="0" applyFont="1" applyFill="1" applyBorder="1" applyAlignment="1"/>
    <xf numFmtId="0" fontId="3" fillId="0" borderId="0" xfId="0" applyFont="1" applyFill="1" applyBorder="1" applyAlignment="1">
      <alignment vertical="center" wrapText="1"/>
    </xf>
    <xf numFmtId="0" fontId="3" fillId="0" borderId="0" xfId="0" applyFont="1" applyFill="1" applyBorder="1" applyAlignment="1">
      <alignment vertical="center"/>
    </xf>
    <xf numFmtId="0" fontId="84" fillId="0" borderId="0" xfId="0" applyFont="1" applyFill="1" applyBorder="1"/>
    <xf numFmtId="0" fontId="0" fillId="0" borderId="0" xfId="0" applyFill="1" applyBorder="1" applyAlignment="1">
      <alignment horizontal="center" vertical="center"/>
    </xf>
    <xf numFmtId="0" fontId="4" fillId="0" borderId="0" xfId="0" applyFont="1" applyFill="1" applyBorder="1" applyAlignment="1">
      <alignment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wrapText="1"/>
    </xf>
    <xf numFmtId="0" fontId="84" fillId="0" borderId="0" xfId="0" applyFont="1" applyFill="1" applyBorder="1" applyAlignment="1">
      <alignment vertical="center"/>
    </xf>
    <xf numFmtId="0" fontId="2" fillId="0" borderId="3" xfId="0" applyFont="1" applyFill="1" applyBorder="1" applyAlignment="1" applyProtection="1">
      <alignment horizontal="left" indent="4"/>
      <protection locked="0"/>
    </xf>
    <xf numFmtId="0" fontId="2" fillId="0" borderId="10" xfId="0" applyNumberFormat="1" applyFont="1" applyFill="1" applyBorder="1" applyAlignment="1">
      <alignment horizontal="left" vertical="center" wrapText="1" indent="4"/>
    </xf>
    <xf numFmtId="0" fontId="2" fillId="0" borderId="3" xfId="0" applyFont="1" applyFill="1" applyBorder="1" applyAlignment="1" applyProtection="1">
      <alignment horizontal="left" vertical="center" indent="11"/>
      <protection locked="0"/>
    </xf>
    <xf numFmtId="0" fontId="96" fillId="0" borderId="10" xfId="0" applyNumberFormat="1" applyFont="1" applyFill="1" applyBorder="1" applyAlignment="1">
      <alignment horizontal="left" vertical="center" wrapText="1"/>
    </xf>
    <xf numFmtId="0" fontId="95" fillId="0" borderId="10" xfId="0" applyNumberFormat="1" applyFont="1" applyFill="1" applyBorder="1" applyAlignment="1">
      <alignment vertical="center" wrapText="1"/>
    </xf>
    <xf numFmtId="0" fontId="6" fillId="0" borderId="0" xfId="17" applyAlignment="1" applyProtection="1"/>
    <xf numFmtId="0" fontId="6" fillId="0" borderId="3" xfId="17" applyFill="1" applyBorder="1" applyAlignment="1" applyProtection="1"/>
    <xf numFmtId="0" fontId="6" fillId="0" borderId="3" xfId="17" applyFill="1" applyBorder="1" applyAlignment="1" applyProtection="1">
      <alignment horizontal="left" vertical="center" wrapText="1"/>
    </xf>
    <xf numFmtId="0" fontId="6" fillId="0" borderId="3" xfId="17" applyFill="1" applyBorder="1" applyAlignment="1" applyProtection="1">
      <alignment horizontal="left" vertical="center"/>
    </xf>
    <xf numFmtId="0" fontId="84" fillId="0" borderId="11" xfId="0" applyFont="1" applyFill="1" applyBorder="1" applyAlignment="1">
      <alignment wrapText="1"/>
    </xf>
    <xf numFmtId="0" fontId="84" fillId="0" borderId="3" xfId="0" applyFont="1" applyBorder="1" applyAlignment="1">
      <alignment horizontal="center" vertical="center" wrapText="1"/>
    </xf>
    <xf numFmtId="0" fontId="86" fillId="0" borderId="5" xfId="0" applyFont="1" applyFill="1" applyBorder="1" applyAlignment="1">
      <alignment horizontal="center" vertical="center" wrapText="1"/>
    </xf>
    <xf numFmtId="0" fontId="2" fillId="0" borderId="22" xfId="1" applyNumberFormat="1" applyFont="1" applyFill="1" applyBorder="1" applyAlignment="1" applyProtection="1">
      <alignment horizontal="center" vertical="center" wrapText="1"/>
      <protection locked="0"/>
    </xf>
    <xf numFmtId="0" fontId="45" fillId="0" borderId="8" xfId="0" applyFont="1" applyFill="1" applyBorder="1" applyAlignment="1" applyProtection="1">
      <alignment horizontal="left"/>
    </xf>
    <xf numFmtId="0" fontId="3" fillId="0" borderId="58" xfId="0" applyFont="1" applyBorder="1"/>
    <xf numFmtId="0" fontId="3" fillId="0" borderId="59" xfId="0" applyFont="1" applyBorder="1"/>
    <xf numFmtId="0" fontId="3" fillId="0" borderId="19" xfId="0" applyFont="1" applyBorder="1" applyAlignment="1">
      <alignment horizontal="center" vertical="center"/>
    </xf>
    <xf numFmtId="0" fontId="3" fillId="0" borderId="29" xfId="0" applyFont="1" applyBorder="1" applyAlignment="1">
      <alignment horizontal="center" vertical="center"/>
    </xf>
    <xf numFmtId="0" fontId="3" fillId="0" borderId="20" xfId="0" applyFont="1" applyBorder="1" applyAlignment="1">
      <alignment horizontal="center" vertical="center"/>
    </xf>
    <xf numFmtId="0" fontId="97" fillId="0" borderId="0" xfId="0" applyFont="1"/>
    <xf numFmtId="0" fontId="3" fillId="0" borderId="70" xfId="0" applyFont="1" applyBorder="1"/>
    <xf numFmtId="193" fontId="84" fillId="0" borderId="23" xfId="0" applyNumberFormat="1" applyFont="1" applyBorder="1" applyAlignment="1"/>
    <xf numFmtId="0" fontId="3" fillId="0" borderId="0" xfId="0" applyFont="1"/>
    <xf numFmtId="0" fontId="3" fillId="0" borderId="19" xfId="0" applyFont="1" applyBorder="1" applyAlignment="1">
      <alignment wrapText="1"/>
    </xf>
    <xf numFmtId="0" fontId="3" fillId="0" borderId="29" xfId="0" applyFont="1" applyBorder="1" applyAlignment="1">
      <alignment wrapText="1"/>
    </xf>
    <xf numFmtId="0" fontId="3" fillId="0" borderId="20" xfId="0" applyFont="1" applyBorder="1" applyAlignment="1">
      <alignment wrapText="1"/>
    </xf>
    <xf numFmtId="0" fontId="3" fillId="0" borderId="3" xfId="0" applyFont="1" applyFill="1" applyBorder="1" applyAlignment="1">
      <alignment horizontal="center" vertical="center" wrapText="1"/>
    </xf>
    <xf numFmtId="193" fontId="3" fillId="0" borderId="3" xfId="0" applyNumberFormat="1" applyFont="1" applyBorder="1"/>
    <xf numFmtId="193" fontId="3" fillId="0" borderId="3" xfId="0" applyNumberFormat="1" applyFont="1" applyFill="1" applyBorder="1"/>
    <xf numFmtId="193" fontId="3" fillId="0" borderId="8" xfId="0" applyNumberFormat="1" applyFont="1" applyBorder="1"/>
    <xf numFmtId="193" fontId="3" fillId="36" borderId="25" xfId="0" applyNumberFormat="1" applyFont="1" applyFill="1" applyBorder="1"/>
    <xf numFmtId="9" fontId="3" fillId="0" borderId="22" xfId="20962" applyFont="1" applyBorder="1"/>
    <xf numFmtId="0" fontId="86" fillId="0" borderId="0" xfId="0" applyFont="1" applyFill="1" applyBorder="1" applyAlignment="1">
      <alignment horizontal="center" wrapText="1"/>
    </xf>
    <xf numFmtId="167" fontId="84" fillId="0" borderId="3" xfId="0" applyNumberFormat="1" applyFont="1" applyBorder="1" applyAlignment="1"/>
    <xf numFmtId="167" fontId="84" fillId="36" borderId="25" xfId="0" applyNumberFormat="1" applyFont="1" applyFill="1" applyBorder="1"/>
    <xf numFmtId="0" fontId="84" fillId="0" borderId="0" xfId="0" applyFont="1" applyFill="1" applyBorder="1" applyAlignment="1">
      <alignment vertical="center" wrapText="1"/>
    </xf>
    <xf numFmtId="0" fontId="84" fillId="0" borderId="76" xfId="0" applyFont="1" applyFill="1" applyBorder="1" applyAlignment="1">
      <alignment vertical="center" wrapText="1"/>
    </xf>
    <xf numFmtId="0" fontId="84" fillId="0" borderId="21" xfId="0" applyFont="1" applyFill="1" applyBorder="1"/>
    <xf numFmtId="0" fontId="84" fillId="0" borderId="21" xfId="0" applyFont="1" applyFill="1" applyBorder="1" applyAlignment="1">
      <alignment horizontal="center"/>
    </xf>
    <xf numFmtId="167" fontId="85" fillId="0" borderId="0" xfId="0" applyNumberFormat="1" applyFont="1" applyFill="1"/>
    <xf numFmtId="193" fontId="86" fillId="36" borderId="25" xfId="0" applyNumberFormat="1" applyFont="1" applyFill="1" applyBorder="1" applyAlignment="1">
      <alignment horizontal="left" vertical="center" wrapText="1"/>
    </xf>
    <xf numFmtId="0" fontId="86" fillId="0" borderId="1" xfId="0" applyFont="1" applyBorder="1" applyAlignment="1">
      <alignment horizontal="left"/>
    </xf>
    <xf numFmtId="0" fontId="86" fillId="36" borderId="84" xfId="0" applyFont="1" applyFill="1" applyBorder="1" applyAlignment="1">
      <alignment wrapText="1"/>
    </xf>
    <xf numFmtId="0" fontId="2" fillId="2" borderId="3" xfId="0" applyFont="1" applyFill="1" applyBorder="1" applyAlignment="1">
      <alignment horizontal="right" vertical="center"/>
    </xf>
    <xf numFmtId="0" fontId="96" fillId="0" borderId="0" xfId="0" applyFont="1" applyAlignment="1">
      <alignment wrapText="1"/>
    </xf>
    <xf numFmtId="0" fontId="2" fillId="0" borderId="0" xfId="0" applyFont="1" applyAlignment="1">
      <alignment wrapText="1"/>
    </xf>
    <xf numFmtId="0" fontId="3" fillId="0" borderId="0" xfId="0" applyFont="1" applyFill="1"/>
    <xf numFmtId="0" fontId="99" fillId="3" borderId="86" xfId="0" applyFont="1" applyFill="1" applyBorder="1" applyAlignment="1">
      <alignment horizontal="left"/>
    </xf>
    <xf numFmtId="0" fontId="99" fillId="3" borderId="87" xfId="0" applyFont="1" applyFill="1" applyBorder="1" applyAlignment="1">
      <alignment horizontal="left"/>
    </xf>
    <xf numFmtId="0" fontId="4" fillId="3" borderId="90" xfId="0" applyFont="1" applyFill="1" applyBorder="1" applyAlignment="1">
      <alignment vertical="center"/>
    </xf>
    <xf numFmtId="0" fontId="3" fillId="3" borderId="91" xfId="0" applyFont="1" applyFill="1" applyBorder="1" applyAlignment="1">
      <alignment vertical="center"/>
    </xf>
    <xf numFmtId="0" fontId="3" fillId="3" borderId="92" xfId="0" applyFont="1" applyFill="1" applyBorder="1" applyAlignment="1">
      <alignment vertical="center"/>
    </xf>
    <xf numFmtId="0" fontId="3" fillId="0" borderId="74" xfId="0" applyFont="1" applyFill="1" applyBorder="1" applyAlignment="1">
      <alignment horizontal="center" vertical="center"/>
    </xf>
    <xf numFmtId="0" fontId="3" fillId="0" borderId="7" xfId="0" applyFont="1" applyFill="1" applyBorder="1" applyAlignment="1">
      <alignment vertical="center"/>
    </xf>
    <xf numFmtId="169" fontId="9" fillId="37" borderId="0" xfId="20" applyBorder="1"/>
    <xf numFmtId="0" fontId="3" fillId="0" borderId="21" xfId="0" applyFont="1" applyFill="1" applyBorder="1" applyAlignment="1">
      <alignment horizontal="center" vertical="center"/>
    </xf>
    <xf numFmtId="0" fontId="3" fillId="0" borderId="88" xfId="0" applyFont="1" applyFill="1" applyBorder="1" applyAlignment="1">
      <alignment vertical="center"/>
    </xf>
    <xf numFmtId="0" fontId="4" fillId="0" borderId="88" xfId="0" applyFont="1" applyFill="1" applyBorder="1" applyAlignment="1">
      <alignment vertical="center"/>
    </xf>
    <xf numFmtId="0" fontId="3" fillId="0" borderId="24" xfId="0" applyFont="1" applyFill="1" applyBorder="1" applyAlignment="1">
      <alignment horizontal="center" vertical="center"/>
    </xf>
    <xf numFmtId="0" fontId="4" fillId="0" borderId="25" xfId="0" applyFont="1" applyFill="1" applyBorder="1" applyAlignment="1">
      <alignment vertical="center"/>
    </xf>
    <xf numFmtId="0" fontId="3" fillId="3" borderId="70" xfId="0" applyFont="1" applyFill="1" applyBorder="1" applyAlignment="1">
      <alignment horizontal="center" vertical="center"/>
    </xf>
    <xf numFmtId="0" fontId="3" fillId="3" borderId="0" xfId="0" applyFont="1" applyFill="1" applyBorder="1" applyAlignment="1">
      <alignment vertical="center"/>
    </xf>
    <xf numFmtId="0" fontId="3" fillId="0" borderId="18" xfId="0" applyFont="1" applyFill="1" applyBorder="1" applyAlignment="1">
      <alignment horizontal="center" vertical="center"/>
    </xf>
    <xf numFmtId="0" fontId="3" fillId="0" borderId="19" xfId="0" applyFont="1" applyFill="1" applyBorder="1" applyAlignment="1">
      <alignment vertical="center"/>
    </xf>
    <xf numFmtId="169" fontId="9" fillId="37" borderId="59" xfId="20" applyBorder="1"/>
    <xf numFmtId="0" fontId="3" fillId="0" borderId="95" xfId="0" applyFont="1" applyFill="1" applyBorder="1" applyAlignment="1">
      <alignment horizontal="center" vertical="center"/>
    </xf>
    <xf numFmtId="0" fontId="3" fillId="0" borderId="96" xfId="0" applyFont="1" applyFill="1" applyBorder="1" applyAlignment="1">
      <alignment vertical="center"/>
    </xf>
    <xf numFmtId="169" fontId="9" fillId="37" borderId="27" xfId="20" applyBorder="1"/>
    <xf numFmtId="169" fontId="9" fillId="37" borderId="97" xfId="20" applyBorder="1"/>
    <xf numFmtId="169" fontId="9" fillId="37" borderId="28" xfId="20" applyBorder="1"/>
    <xf numFmtId="0" fontId="3" fillId="0" borderId="98" xfId="0" applyFont="1" applyFill="1" applyBorder="1" applyAlignment="1">
      <alignment horizontal="center" vertical="center"/>
    </xf>
    <xf numFmtId="0" fontId="3" fillId="0" borderId="99" xfId="0" applyFont="1" applyFill="1" applyBorder="1" applyAlignment="1">
      <alignment vertical="center"/>
    </xf>
    <xf numFmtId="169" fontId="9" fillId="37" borderId="33" xfId="20" applyBorder="1"/>
    <xf numFmtId="0" fontId="4" fillId="0" borderId="0" xfId="0" applyFont="1" applyFill="1" applyAlignment="1">
      <alignment horizontal="center"/>
    </xf>
    <xf numFmtId="0" fontId="86" fillId="0" borderId="88" xfId="0" applyFont="1" applyFill="1" applyBorder="1" applyAlignment="1">
      <alignment horizontal="center" vertical="center" wrapText="1"/>
    </xf>
    <xf numFmtId="0" fontId="86" fillId="0" borderId="89" xfId="0" applyFont="1" applyFill="1" applyBorder="1" applyAlignment="1">
      <alignment horizontal="center" vertical="center" wrapText="1"/>
    </xf>
    <xf numFmtId="0" fontId="84" fillId="0" borderId="88" xfId="0" applyFont="1" applyFill="1" applyBorder="1"/>
    <xf numFmtId="193" fontId="84" fillId="0" borderId="88" xfId="0" applyNumberFormat="1" applyFont="1" applyFill="1" applyBorder="1" applyAlignment="1">
      <alignment horizontal="center" vertical="center"/>
    </xf>
    <xf numFmtId="193" fontId="84" fillId="0" borderId="89" xfId="0" applyNumberFormat="1" applyFont="1" applyFill="1" applyBorder="1" applyAlignment="1">
      <alignment horizontal="center" vertical="center"/>
    </xf>
    <xf numFmtId="0" fontId="84" fillId="0" borderId="88" xfId="0" applyFont="1" applyFill="1" applyBorder="1" applyAlignment="1">
      <alignment horizontal="left" indent="1"/>
    </xf>
    <xf numFmtId="193" fontId="87" fillId="0" borderId="88" xfId="0" applyNumberFormat="1" applyFont="1" applyFill="1" applyBorder="1" applyAlignment="1">
      <alignment horizontal="center" vertical="center"/>
    </xf>
    <xf numFmtId="0" fontId="87" fillId="0" borderId="88" xfId="0" applyFont="1" applyFill="1" applyBorder="1" applyAlignment="1">
      <alignment horizontal="left" indent="1"/>
    </xf>
    <xf numFmtId="193" fontId="86" fillId="36" borderId="26" xfId="0" applyNumberFormat="1" applyFont="1" applyFill="1" applyBorder="1" applyAlignment="1">
      <alignment horizontal="center" vertical="center"/>
    </xf>
    <xf numFmtId="169" fontId="9" fillId="37" borderId="102" xfId="20" applyBorder="1"/>
    <xf numFmtId="0" fontId="94" fillId="0" borderId="0" xfId="11" applyFont="1" applyFill="1" applyBorder="1" applyProtection="1"/>
    <xf numFmtId="0" fontId="4" fillId="36" borderId="19" xfId="0" applyFont="1" applyFill="1" applyBorder="1" applyAlignment="1">
      <alignment horizontal="center" vertical="center" wrapText="1"/>
    </xf>
    <xf numFmtId="0" fontId="4" fillId="36" borderId="20" xfId="0" applyFont="1" applyFill="1" applyBorder="1" applyAlignment="1">
      <alignment horizontal="center" vertical="center" wrapText="1"/>
    </xf>
    <xf numFmtId="0" fontId="4" fillId="36" borderId="21" xfId="0" applyFont="1" applyFill="1" applyBorder="1" applyAlignment="1">
      <alignment horizontal="left" vertical="center" wrapText="1"/>
    </xf>
    <xf numFmtId="0" fontId="4" fillId="36" borderId="88" xfId="0" applyFont="1" applyFill="1" applyBorder="1" applyAlignment="1">
      <alignment horizontal="left" vertical="center" wrapText="1"/>
    </xf>
    <xf numFmtId="0" fontId="4" fillId="36" borderId="89" xfId="0" applyFont="1" applyFill="1" applyBorder="1" applyAlignment="1">
      <alignment horizontal="left" vertical="center" wrapText="1"/>
    </xf>
    <xf numFmtId="0" fontId="3" fillId="0" borderId="21" xfId="0" applyFont="1" applyFill="1" applyBorder="1" applyAlignment="1">
      <alignment horizontal="right" vertical="center" wrapText="1"/>
    </xf>
    <xf numFmtId="0" fontId="3" fillId="0" borderId="88" xfId="0" applyFont="1" applyFill="1" applyBorder="1" applyAlignment="1">
      <alignment horizontal="left" vertical="center" wrapText="1"/>
    </xf>
    <xf numFmtId="0" fontId="3" fillId="0" borderId="89" xfId="0" applyFont="1" applyFill="1" applyBorder="1" applyAlignment="1">
      <alignment horizontal="left" vertical="center" wrapText="1"/>
    </xf>
    <xf numFmtId="0" fontId="100" fillId="0" borderId="21" xfId="0" applyFont="1" applyFill="1" applyBorder="1" applyAlignment="1">
      <alignment horizontal="right" vertical="center" wrapText="1"/>
    </xf>
    <xf numFmtId="0" fontId="100" fillId="0" borderId="88" xfId="0" applyFont="1" applyFill="1" applyBorder="1" applyAlignment="1">
      <alignment horizontal="left" vertical="center" wrapText="1"/>
    </xf>
    <xf numFmtId="0" fontId="100" fillId="0" borderId="89" xfId="0" applyFont="1" applyFill="1" applyBorder="1" applyAlignment="1">
      <alignment horizontal="left" vertical="center" wrapText="1"/>
    </xf>
    <xf numFmtId="9" fontId="4" fillId="36" borderId="88" xfId="20962" applyFont="1" applyFill="1" applyBorder="1" applyAlignment="1">
      <alignment horizontal="left" vertical="center" wrapText="1"/>
    </xf>
    <xf numFmtId="0" fontId="4" fillId="0" borderId="21" xfId="0" applyFont="1" applyFill="1" applyBorder="1" applyAlignment="1">
      <alignment horizontal="left" vertical="center" wrapText="1"/>
    </xf>
    <xf numFmtId="9" fontId="100" fillId="0" borderId="88" xfId="20962" applyFont="1" applyFill="1" applyBorder="1" applyAlignment="1">
      <alignment horizontal="left" vertical="center" wrapText="1"/>
    </xf>
    <xf numFmtId="0" fontId="4" fillId="0" borderId="89" xfId="0" applyFont="1" applyFill="1" applyBorder="1" applyAlignment="1">
      <alignment horizontal="left" vertical="center" wrapText="1"/>
    </xf>
    <xf numFmtId="0" fontId="4" fillId="0" borderId="0" xfId="20963" applyFont="1" applyFill="1" applyAlignment="1" applyProtection="1">
      <alignment horizontal="left" vertical="center"/>
      <protection locked="0"/>
    </xf>
    <xf numFmtId="0" fontId="3" fillId="0" borderId="0" xfId="0" applyFont="1" applyFill="1" applyAlignment="1">
      <alignment horizontal="center" vertical="center"/>
    </xf>
    <xf numFmtId="0" fontId="3" fillId="0" borderId="0" xfId="0" applyFont="1" applyFill="1" applyAlignment="1">
      <alignment horizontal="left" vertical="center"/>
    </xf>
    <xf numFmtId="0" fontId="100" fillId="0" borderId="0" xfId="0" applyFont="1" applyFill="1" applyAlignment="1">
      <alignment horizontal="left" vertical="center"/>
    </xf>
    <xf numFmtId="49" fontId="102" fillId="0" borderId="24" xfId="5" applyNumberFormat="1" applyFont="1" applyFill="1" applyBorder="1" applyAlignment="1" applyProtection="1">
      <alignment horizontal="left" vertical="center"/>
      <protection locked="0"/>
    </xf>
    <xf numFmtId="0" fontId="103" fillId="0" borderId="25" xfId="9" applyFont="1" applyFill="1" applyBorder="1" applyAlignment="1" applyProtection="1">
      <alignment horizontal="left" vertical="center" wrapText="1"/>
      <protection locked="0"/>
    </xf>
    <xf numFmtId="9" fontId="103" fillId="0" borderId="25" xfId="20962" applyFont="1" applyFill="1" applyBorder="1" applyAlignment="1" applyProtection="1">
      <alignment horizontal="left" vertical="center"/>
    </xf>
    <xf numFmtId="37" fontId="96" fillId="0" borderId="26" xfId="1" applyNumberFormat="1" applyFont="1" applyFill="1" applyBorder="1" applyAlignment="1" applyProtection="1">
      <alignment horizontal="left" vertical="center"/>
    </xf>
    <xf numFmtId="0" fontId="84" fillId="0" borderId="88" xfId="0" applyFont="1" applyBorder="1" applyAlignment="1">
      <alignment vertical="center" wrapText="1"/>
    </xf>
    <xf numFmtId="14" fontId="2" fillId="3" borderId="88" xfId="8" quotePrefix="1" applyNumberFormat="1" applyFont="1" applyFill="1" applyBorder="1" applyAlignment="1" applyProtection="1">
      <alignment horizontal="left"/>
      <protection locked="0"/>
    </xf>
    <xf numFmtId="0" fontId="84" fillId="0" borderId="88" xfId="0" applyFont="1" applyFill="1" applyBorder="1" applyAlignment="1">
      <alignment vertical="center" wrapText="1"/>
    </xf>
    <xf numFmtId="3" fontId="105" fillId="36" borderId="88" xfId="0" applyNumberFormat="1" applyFont="1" applyFill="1" applyBorder="1" applyAlignment="1">
      <alignment vertical="center" wrapText="1"/>
    </xf>
    <xf numFmtId="3" fontId="105" fillId="36" borderId="89" xfId="0" applyNumberFormat="1" applyFont="1" applyFill="1" applyBorder="1" applyAlignment="1">
      <alignment vertical="center" wrapText="1"/>
    </xf>
    <xf numFmtId="3" fontId="105" fillId="0" borderId="88" xfId="0" applyNumberFormat="1" applyFont="1" applyBorder="1" applyAlignment="1">
      <alignment vertical="center" wrapText="1"/>
    </xf>
    <xf numFmtId="3" fontId="105" fillId="0" borderId="89" xfId="0" applyNumberFormat="1" applyFont="1" applyBorder="1" applyAlignment="1">
      <alignment vertical="center" wrapText="1"/>
    </xf>
    <xf numFmtId="3" fontId="105" fillId="0" borderId="88" xfId="0" applyNumberFormat="1" applyFont="1" applyFill="1" applyBorder="1" applyAlignment="1">
      <alignment vertical="center" wrapText="1"/>
    </xf>
    <xf numFmtId="3" fontId="105" fillId="36" borderId="25" xfId="0" applyNumberFormat="1" applyFont="1" applyFill="1" applyBorder="1" applyAlignment="1">
      <alignment vertical="center" wrapText="1"/>
    </xf>
    <xf numFmtId="3" fontId="105" fillId="36" borderId="26" xfId="0" applyNumberFormat="1" applyFont="1" applyFill="1" applyBorder="1" applyAlignment="1">
      <alignment vertical="center" wrapText="1"/>
    </xf>
    <xf numFmtId="0" fontId="104" fillId="0" borderId="19" xfId="0" applyFont="1" applyBorder="1" applyAlignment="1">
      <alignment horizontal="center" vertical="center" wrapText="1"/>
    </xf>
    <xf numFmtId="0" fontId="104" fillId="0" borderId="20" xfId="0" applyFont="1" applyBorder="1" applyAlignment="1">
      <alignment horizontal="center" vertical="center" wrapText="1"/>
    </xf>
    <xf numFmtId="169" fontId="9" fillId="77" borderId="0" xfId="20" applyFill="1" applyBorder="1"/>
    <xf numFmtId="0" fontId="6" fillId="0" borderId="88" xfId="17" applyFill="1" applyBorder="1" applyAlignment="1" applyProtection="1"/>
    <xf numFmtId="49" fontId="84" fillId="0" borderId="88" xfId="0" applyNumberFormat="1" applyFont="1" applyBorder="1" applyAlignment="1">
      <alignment horizontal="right"/>
    </xf>
    <xf numFmtId="0" fontId="2" fillId="3" borderId="3" xfId="20960" applyFont="1" applyFill="1" applyBorder="1" applyAlignment="1" applyProtection="1">
      <alignment horizontal="left" wrapText="1"/>
    </xf>
    <xf numFmtId="0" fontId="84" fillId="0" borderId="3" xfId="20960" applyFont="1" applyFill="1" applyBorder="1" applyAlignment="1" applyProtection="1">
      <alignment horizontal="left" wrapText="1"/>
    </xf>
    <xf numFmtId="0" fontId="2" fillId="0" borderId="3" xfId="20960" applyFont="1" applyFill="1" applyBorder="1" applyAlignment="1" applyProtection="1">
      <alignment horizontal="left" wrapText="1"/>
    </xf>
    <xf numFmtId="0" fontId="2" fillId="0" borderId="2" xfId="20960" applyFont="1" applyFill="1" applyBorder="1" applyAlignment="1" applyProtection="1">
      <alignment horizontal="left" wrapText="1"/>
    </xf>
    <xf numFmtId="0" fontId="93" fillId="0" borderId="73" xfId="0" applyFont="1" applyBorder="1" applyAlignment="1">
      <alignment horizontal="left" wrapText="1"/>
    </xf>
    <xf numFmtId="0" fontId="93" fillId="0" borderId="72" xfId="0" applyFont="1" applyBorder="1" applyAlignment="1">
      <alignment horizontal="left" wrapText="1"/>
    </xf>
    <xf numFmtId="0" fontId="2" fillId="0" borderId="29" xfId="0" applyFont="1" applyFill="1" applyBorder="1" applyAlignment="1" applyProtection="1">
      <alignment horizontal="center"/>
    </xf>
    <xf numFmtId="0" fontId="2" fillId="0" borderId="30" xfId="0" applyFont="1" applyFill="1" applyBorder="1" applyAlignment="1" applyProtection="1">
      <alignment horizontal="center"/>
    </xf>
    <xf numFmtId="0" fontId="2" fillId="0" borderId="32" xfId="0" applyFont="1" applyFill="1" applyBorder="1" applyAlignment="1" applyProtection="1">
      <alignment horizontal="center"/>
    </xf>
    <xf numFmtId="0" fontId="2" fillId="0" borderId="31" xfId="0" applyFont="1" applyFill="1" applyBorder="1" applyAlignment="1" applyProtection="1">
      <alignment horizontal="center"/>
    </xf>
    <xf numFmtId="0" fontId="86" fillId="0" borderId="4" xfId="0" applyFont="1" applyBorder="1" applyAlignment="1">
      <alignment horizontal="center" vertical="center"/>
    </xf>
    <xf numFmtId="0" fontId="86" fillId="0" borderId="74" xfId="0" applyFont="1" applyBorder="1" applyAlignment="1">
      <alignment horizontal="center" vertical="center"/>
    </xf>
    <xf numFmtId="0" fontId="45" fillId="0" borderId="5" xfId="0" applyFont="1" applyFill="1" applyBorder="1" applyAlignment="1">
      <alignment horizontal="center" vertical="center"/>
    </xf>
    <xf numFmtId="0" fontId="45" fillId="0" borderId="7" xfId="0" applyFont="1" applyFill="1" applyBorder="1" applyAlignment="1">
      <alignment horizontal="center" vertical="center"/>
    </xf>
    <xf numFmtId="0" fontId="45" fillId="0" borderId="19" xfId="0" applyFont="1" applyBorder="1" applyAlignment="1">
      <alignment horizontal="center" vertical="center" wrapText="1"/>
    </xf>
    <xf numFmtId="0" fontId="45" fillId="0" borderId="20" xfId="0" applyFont="1" applyBorder="1" applyAlignment="1">
      <alignment horizontal="center" vertical="center" wrapText="1"/>
    </xf>
    <xf numFmtId="0" fontId="2" fillId="0" borderId="3" xfId="0" applyFont="1" applyBorder="1" applyAlignment="1">
      <alignment wrapText="1"/>
    </xf>
    <xf numFmtId="0" fontId="84" fillId="0" borderId="22" xfId="0" applyFont="1" applyBorder="1" applyAlignment="1"/>
    <xf numFmtId="0" fontId="45" fillId="0" borderId="3" xfId="0" applyFont="1" applyBorder="1" applyAlignment="1">
      <alignment horizontal="center" vertical="center" wrapText="1"/>
    </xf>
    <xf numFmtId="0" fontId="45" fillId="0" borderId="22" xfId="0" applyFont="1" applyBorder="1" applyAlignment="1">
      <alignment horizontal="center" vertical="center" wrapText="1"/>
    </xf>
    <xf numFmtId="0" fontId="86" fillId="0" borderId="88" xfId="0" applyFont="1" applyFill="1" applyBorder="1" applyAlignment="1">
      <alignment horizontal="center" vertical="center" wrapText="1"/>
    </xf>
    <xf numFmtId="0" fontId="84" fillId="0" borderId="88" xfId="0" applyFont="1" applyFill="1" applyBorder="1" applyAlignment="1">
      <alignment horizontal="center" vertical="center" wrapText="1"/>
    </xf>
    <xf numFmtId="0" fontId="45" fillId="0" borderId="88" xfId="11" applyFont="1" applyFill="1" applyBorder="1" applyAlignment="1" applyProtection="1">
      <alignment horizontal="center" vertical="center" wrapText="1"/>
    </xf>
    <xf numFmtId="0" fontId="45" fillId="0" borderId="89" xfId="11" applyFont="1" applyFill="1" applyBorder="1" applyAlignment="1" applyProtection="1">
      <alignment horizontal="center" vertical="center" wrapText="1"/>
    </xf>
    <xf numFmtId="0" fontId="45" fillId="0" borderId="78" xfId="11" applyFont="1" applyFill="1" applyBorder="1" applyAlignment="1" applyProtection="1">
      <alignment horizontal="center" vertical="center" wrapText="1"/>
    </xf>
    <xf numFmtId="0" fontId="45" fillId="0" borderId="0" xfId="11" applyFont="1" applyFill="1" applyBorder="1" applyAlignment="1" applyProtection="1">
      <alignment horizontal="center" vertical="center" wrapText="1"/>
    </xf>
    <xf numFmtId="0" fontId="4" fillId="36" borderId="77" xfId="0" applyFont="1" applyFill="1" applyBorder="1" applyAlignment="1">
      <alignment horizontal="center" vertical="center" wrapText="1"/>
    </xf>
    <xf numFmtId="0" fontId="4" fillId="36" borderId="32" xfId="0" applyFont="1" applyFill="1" applyBorder="1" applyAlignment="1">
      <alignment horizontal="center" vertical="center" wrapText="1"/>
    </xf>
    <xf numFmtId="0" fontId="4" fillId="36" borderId="90" xfId="0" applyFont="1" applyFill="1" applyBorder="1" applyAlignment="1">
      <alignment horizontal="center" vertical="center" wrapText="1"/>
    </xf>
    <xf numFmtId="0" fontId="4" fillId="36" borderId="10" xfId="0" applyFont="1" applyFill="1" applyBorder="1" applyAlignment="1">
      <alignment horizontal="center" vertical="center" wrapText="1"/>
    </xf>
    <xf numFmtId="9" fontId="3" fillId="0" borderId="8" xfId="0" applyNumberFormat="1" applyFont="1" applyBorder="1" applyAlignment="1">
      <alignment horizontal="center" vertical="center"/>
    </xf>
    <xf numFmtId="9" fontId="3" fillId="0" borderId="10" xfId="0" applyNumberFormat="1" applyFont="1" applyBorder="1" applyAlignment="1">
      <alignment horizontal="center" vertical="center"/>
    </xf>
    <xf numFmtId="0" fontId="98" fillId="3" borderId="79" xfId="13" applyFont="1" applyFill="1" applyBorder="1" applyAlignment="1" applyProtection="1">
      <alignment horizontal="center" vertical="center" wrapText="1"/>
      <protection locked="0"/>
    </xf>
    <xf numFmtId="0" fontId="98" fillId="3" borderId="71" xfId="13"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164" fontId="45" fillId="3" borderId="77" xfId="1" applyNumberFormat="1" applyFont="1" applyFill="1" applyBorder="1" applyAlignment="1" applyProtection="1">
      <alignment horizontal="center"/>
      <protection locked="0"/>
    </xf>
    <xf numFmtId="164" fontId="45" fillId="3" borderId="30" xfId="1" applyNumberFormat="1" applyFont="1" applyFill="1" applyBorder="1" applyAlignment="1" applyProtection="1">
      <alignment horizontal="center"/>
      <protection locked="0"/>
    </xf>
    <xf numFmtId="164" fontId="45" fillId="3" borderId="31" xfId="1" applyNumberFormat="1" applyFont="1" applyFill="1" applyBorder="1" applyAlignment="1" applyProtection="1">
      <alignment horizontal="center"/>
      <protection locked="0"/>
    </xf>
    <xf numFmtId="164" fontId="45" fillId="0" borderId="18" xfId="1" applyNumberFormat="1" applyFont="1" applyFill="1" applyBorder="1" applyAlignment="1" applyProtection="1">
      <alignment horizontal="center"/>
      <protection locked="0"/>
    </xf>
    <xf numFmtId="164" fontId="45" fillId="0" borderId="19" xfId="1" applyNumberFormat="1" applyFont="1" applyFill="1" applyBorder="1" applyAlignment="1" applyProtection="1">
      <alignment horizontal="center"/>
      <protection locked="0"/>
    </xf>
    <xf numFmtId="164" fontId="45" fillId="0" borderId="20" xfId="1" applyNumberFormat="1" applyFont="1" applyFill="1" applyBorder="1" applyAlignment="1" applyProtection="1">
      <alignment horizontal="center"/>
      <protection locked="0"/>
    </xf>
    <xf numFmtId="0" fontId="86" fillId="0" borderId="55" xfId="0" applyFont="1" applyBorder="1" applyAlignment="1">
      <alignment horizontal="center" vertical="center" wrapText="1"/>
    </xf>
    <xf numFmtId="0" fontId="86" fillId="0" borderId="56" xfId="0" applyFont="1" applyBorder="1" applyAlignment="1">
      <alignment horizontal="center" vertical="center" wrapText="1"/>
    </xf>
    <xf numFmtId="164" fontId="45" fillId="0" borderId="80" xfId="1" applyNumberFormat="1" applyFont="1" applyFill="1" applyBorder="1" applyAlignment="1" applyProtection="1">
      <alignment horizontal="center" vertical="center" wrapText="1"/>
      <protection locked="0"/>
    </xf>
    <xf numFmtId="164" fontId="45" fillId="0" borderId="81" xfId="1" applyNumberFormat="1" applyFont="1" applyFill="1" applyBorder="1" applyAlignment="1" applyProtection="1">
      <alignment horizontal="center" vertical="center" wrapText="1"/>
      <protection locked="0"/>
    </xf>
    <xf numFmtId="0" fontId="3" fillId="0" borderId="79" xfId="0" applyFont="1" applyFill="1" applyBorder="1" applyAlignment="1">
      <alignment horizontal="center" vertical="center" wrapText="1"/>
    </xf>
    <xf numFmtId="0" fontId="3" fillId="0" borderId="71" xfId="0" applyFont="1" applyFill="1" applyBorder="1" applyAlignment="1">
      <alignment horizontal="center" vertical="center" wrapText="1"/>
    </xf>
    <xf numFmtId="0" fontId="86" fillId="0" borderId="82" xfId="0" applyFont="1" applyBorder="1" applyAlignment="1">
      <alignment horizontal="center"/>
    </xf>
    <xf numFmtId="0" fontId="86" fillId="0" borderId="83" xfId="0" applyFont="1" applyBorder="1" applyAlignment="1">
      <alignment horizontal="center"/>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wrapText="1"/>
    </xf>
    <xf numFmtId="0" fontId="3" fillId="0" borderId="10" xfId="0" applyFont="1" applyFill="1" applyBorder="1" applyAlignment="1">
      <alignment horizontal="center" wrapText="1"/>
    </xf>
    <xf numFmtId="0" fontId="99" fillId="0" borderId="58" xfId="0" applyFont="1" applyFill="1" applyBorder="1" applyAlignment="1">
      <alignment horizontal="left" vertical="center"/>
    </xf>
    <xf numFmtId="0" fontId="99" fillId="0" borderId="59" xfId="0" applyFont="1" applyFill="1" applyBorder="1" applyAlignment="1">
      <alignment horizontal="left" vertical="center"/>
    </xf>
    <xf numFmtId="0" fontId="3" fillId="0" borderId="59" xfId="0" applyFont="1" applyFill="1" applyBorder="1" applyAlignment="1">
      <alignment horizontal="center" vertical="center" wrapText="1"/>
    </xf>
    <xf numFmtId="0" fontId="3" fillId="0" borderId="85" xfId="0" applyFont="1" applyFill="1" applyBorder="1" applyAlignment="1">
      <alignment horizontal="center" vertical="center" wrapText="1"/>
    </xf>
    <xf numFmtId="0" fontId="3" fillId="0" borderId="66" xfId="0" applyFont="1" applyFill="1" applyBorder="1" applyAlignment="1">
      <alignment horizontal="center" vertical="center" wrapText="1"/>
    </xf>
    <xf numFmtId="193" fontId="96" fillId="0" borderId="88" xfId="0" applyNumberFormat="1" applyFont="1" applyFill="1" applyBorder="1" applyAlignment="1" applyProtection="1">
      <alignment vertical="center" wrapText="1"/>
      <protection locked="0"/>
    </xf>
    <xf numFmtId="193" fontId="3" fillId="0" borderId="88" xfId="0" applyNumberFormat="1" applyFont="1" applyFill="1" applyBorder="1" applyAlignment="1" applyProtection="1">
      <alignment vertical="center" wrapText="1"/>
      <protection locked="0"/>
    </xf>
    <xf numFmtId="193" fontId="3" fillId="0" borderId="89" xfId="0" applyNumberFormat="1" applyFont="1" applyFill="1" applyBorder="1" applyAlignment="1" applyProtection="1">
      <alignment vertical="center" wrapText="1"/>
      <protection locked="0"/>
    </xf>
    <xf numFmtId="0" fontId="96" fillId="0" borderId="19" xfId="0" applyFont="1" applyFill="1" applyBorder="1" applyAlignment="1">
      <alignment horizontal="left" vertical="center" wrapText="1" inden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193" fontId="96" fillId="0" borderId="88" xfId="0" applyNumberFormat="1" applyFont="1" applyFill="1" applyBorder="1" applyAlignment="1" applyProtection="1">
      <alignment horizontal="right" vertical="center" wrapText="1"/>
      <protection locked="0"/>
    </xf>
    <xf numFmtId="10" fontId="3" fillId="0" borderId="88" xfId="20962" applyNumberFormat="1" applyFont="1" applyFill="1" applyBorder="1" applyAlignment="1" applyProtection="1">
      <alignment horizontal="right" vertical="center" wrapText="1"/>
      <protection locked="0"/>
    </xf>
    <xf numFmtId="10" fontId="3" fillId="0" borderId="88" xfId="20962" applyNumberFormat="1" applyFont="1" applyBorder="1" applyAlignment="1" applyProtection="1">
      <alignment vertical="center" wrapText="1"/>
      <protection locked="0"/>
    </xf>
    <xf numFmtId="10" fontId="3" fillId="0" borderId="89" xfId="20962" applyNumberFormat="1" applyFont="1" applyBorder="1" applyAlignment="1" applyProtection="1">
      <alignment vertical="center" wrapText="1"/>
      <protection locked="0"/>
    </xf>
    <xf numFmtId="10" fontId="95" fillId="0" borderId="88" xfId="20962" applyNumberFormat="1" applyFont="1" applyFill="1" applyBorder="1" applyAlignment="1" applyProtection="1">
      <alignment vertical="center" wrapText="1"/>
      <protection locked="0"/>
    </xf>
    <xf numFmtId="10" fontId="3" fillId="0" borderId="88" xfId="20962" applyNumberFormat="1" applyFont="1" applyFill="1" applyBorder="1" applyAlignment="1" applyProtection="1">
      <alignment vertical="center" wrapText="1"/>
      <protection locked="0"/>
    </xf>
    <xf numFmtId="10" fontId="3" fillId="0" borderId="89" xfId="20962" applyNumberFormat="1" applyFont="1" applyFill="1" applyBorder="1" applyAlignment="1" applyProtection="1">
      <alignment vertical="center" wrapText="1"/>
      <protection locked="0"/>
    </xf>
    <xf numFmtId="10" fontId="96" fillId="0" borderId="88" xfId="20962" applyNumberFormat="1" applyFont="1" applyBorder="1" applyAlignment="1" applyProtection="1">
      <alignment vertical="center" wrapText="1"/>
      <protection locked="0"/>
    </xf>
    <xf numFmtId="10" fontId="94" fillId="2" borderId="88" xfId="20962" applyNumberFormat="1" applyFont="1" applyFill="1" applyBorder="1" applyAlignment="1" applyProtection="1">
      <alignment vertical="center"/>
      <protection locked="0"/>
    </xf>
    <xf numFmtId="10" fontId="107" fillId="2" borderId="88" xfId="20962" applyNumberFormat="1" applyFont="1" applyFill="1" applyBorder="1" applyAlignment="1" applyProtection="1">
      <alignment vertical="center"/>
      <protection locked="0"/>
    </xf>
    <xf numFmtId="10" fontId="107" fillId="2" borderId="89" xfId="20962" applyNumberFormat="1" applyFont="1" applyFill="1" applyBorder="1" applyAlignment="1" applyProtection="1">
      <alignment vertical="center"/>
      <protection locked="0"/>
    </xf>
    <xf numFmtId="10" fontId="94" fillId="2" borderId="89" xfId="20962" applyNumberFormat="1" applyFont="1" applyFill="1" applyBorder="1" applyAlignment="1" applyProtection="1">
      <alignment vertical="center"/>
      <protection locked="0"/>
    </xf>
    <xf numFmtId="193" fontId="94" fillId="2" borderId="88" xfId="0" applyNumberFormat="1" applyFont="1" applyFill="1" applyBorder="1" applyAlignment="1" applyProtection="1">
      <alignment vertical="center"/>
      <protection locked="0"/>
    </xf>
    <xf numFmtId="193" fontId="94" fillId="2" borderId="89" xfId="0" applyNumberFormat="1" applyFont="1" applyFill="1" applyBorder="1" applyAlignment="1" applyProtection="1">
      <alignment vertical="center"/>
      <protection locked="0"/>
    </xf>
    <xf numFmtId="193" fontId="107" fillId="2" borderId="88" xfId="0" applyNumberFormat="1" applyFont="1" applyFill="1" applyBorder="1" applyAlignment="1" applyProtection="1">
      <alignment vertical="center"/>
      <protection locked="0"/>
    </xf>
    <xf numFmtId="193" fontId="107" fillId="2" borderId="89" xfId="0" applyNumberFormat="1" applyFont="1" applyFill="1" applyBorder="1" applyAlignment="1" applyProtection="1">
      <alignment vertical="center"/>
      <protection locked="0"/>
    </xf>
    <xf numFmtId="9" fontId="94" fillId="2" borderId="25" xfId="20962" applyNumberFormat="1" applyFont="1" applyFill="1" applyBorder="1" applyAlignment="1" applyProtection="1">
      <alignment vertical="center"/>
      <protection locked="0"/>
    </xf>
    <xf numFmtId="9" fontId="107" fillId="2" borderId="25" xfId="20962" applyNumberFormat="1" applyFont="1" applyFill="1" applyBorder="1" applyAlignment="1" applyProtection="1">
      <alignment vertical="center"/>
      <protection locked="0"/>
    </xf>
    <xf numFmtId="9" fontId="107" fillId="2" borderId="26" xfId="20962" applyNumberFormat="1" applyFont="1" applyFill="1" applyBorder="1" applyAlignment="1" applyProtection="1">
      <alignment vertical="center"/>
      <protection locked="0"/>
    </xf>
    <xf numFmtId="0" fontId="2" fillId="0" borderId="94" xfId="0" applyFont="1" applyBorder="1" applyAlignment="1">
      <alignment wrapText="1"/>
    </xf>
    <xf numFmtId="0" fontId="2" fillId="0" borderId="94" xfId="0" applyFont="1" applyBorder="1" applyAlignment="1">
      <alignment wrapText="1"/>
    </xf>
    <xf numFmtId="10" fontId="3" fillId="0" borderId="101" xfId="20962" applyNumberFormat="1" applyFont="1" applyFill="1" applyBorder="1" applyAlignment="1">
      <alignment vertical="center"/>
    </xf>
    <xf numFmtId="10" fontId="3" fillId="0" borderId="100" xfId="20962" applyNumberFormat="1" applyFont="1" applyFill="1" applyBorder="1" applyAlignment="1">
      <alignment vertical="center"/>
    </xf>
    <xf numFmtId="164" fontId="3" fillId="0" borderId="113" xfId="7" applyNumberFormat="1" applyFont="1" applyFill="1" applyBorder="1" applyAlignment="1">
      <alignment vertical="center"/>
    </xf>
    <xf numFmtId="164" fontId="3" fillId="0" borderId="112" xfId="7" applyNumberFormat="1" applyFont="1" applyFill="1" applyBorder="1" applyAlignment="1">
      <alignment vertical="center"/>
    </xf>
    <xf numFmtId="164" fontId="3" fillId="0" borderId="20" xfId="7" applyNumberFormat="1" applyFont="1" applyFill="1" applyBorder="1" applyAlignment="1">
      <alignment vertical="center"/>
    </xf>
    <xf numFmtId="164" fontId="3" fillId="0" borderId="29" xfId="7" applyNumberFormat="1" applyFont="1" applyFill="1" applyBorder="1" applyAlignment="1">
      <alignment vertical="center"/>
    </xf>
    <xf numFmtId="164" fontId="3" fillId="0" borderId="26" xfId="7" applyNumberFormat="1" applyFont="1" applyFill="1" applyBorder="1" applyAlignment="1">
      <alignment vertical="center"/>
    </xf>
    <xf numFmtId="164" fontId="3" fillId="0" borderId="27" xfId="7" applyNumberFormat="1" applyFont="1" applyFill="1" applyBorder="1" applyAlignment="1">
      <alignment vertical="center"/>
    </xf>
    <xf numFmtId="164" fontId="3" fillId="0" borderId="25" xfId="7" applyNumberFormat="1" applyFont="1" applyFill="1" applyBorder="1" applyAlignment="1">
      <alignment vertical="center"/>
    </xf>
    <xf numFmtId="164" fontId="3" fillId="0" borderId="89" xfId="7" applyNumberFormat="1" applyFont="1" applyFill="1" applyBorder="1" applyAlignment="1">
      <alignment vertical="center"/>
    </xf>
    <xf numFmtId="164" fontId="3" fillId="0" borderId="94" xfId="7" applyNumberFormat="1" applyFont="1" applyFill="1" applyBorder="1" applyAlignment="1">
      <alignment vertical="center"/>
    </xf>
    <xf numFmtId="164" fontId="3" fillId="0" borderId="88" xfId="7" applyNumberFormat="1" applyFont="1" applyFill="1" applyBorder="1" applyAlignment="1">
      <alignment vertical="center"/>
    </xf>
    <xf numFmtId="164" fontId="3" fillId="3" borderId="92" xfId="7" applyNumberFormat="1" applyFont="1" applyFill="1" applyBorder="1" applyAlignment="1">
      <alignment vertical="center"/>
    </xf>
    <xf numFmtId="164" fontId="3" fillId="3" borderId="91" xfId="7" applyNumberFormat="1" applyFont="1" applyFill="1" applyBorder="1" applyAlignment="1">
      <alignment vertical="center"/>
    </xf>
    <xf numFmtId="164" fontId="3" fillId="0" borderId="71" xfId="7" applyNumberFormat="1" applyFont="1" applyFill="1" applyBorder="1" applyAlignment="1">
      <alignment vertical="center"/>
    </xf>
    <xf numFmtId="164" fontId="3" fillId="0" borderId="93" xfId="7" applyNumberFormat="1" applyFont="1" applyFill="1" applyBorder="1" applyAlignment="1">
      <alignment vertical="center"/>
    </xf>
    <xf numFmtId="164" fontId="9" fillId="37" borderId="0" xfId="7" applyNumberFormat="1" applyFont="1" applyFill="1" applyBorder="1"/>
    <xf numFmtId="9" fontId="3" fillId="78" borderId="117" xfId="20962" applyFont="1" applyFill="1" applyBorder="1"/>
    <xf numFmtId="193" fontId="0" fillId="0" borderId="117" xfId="0" applyNumberFormat="1" applyFill="1" applyBorder="1" applyAlignment="1">
      <alignment wrapText="1"/>
    </xf>
    <xf numFmtId="193" fontId="106" fillId="0" borderId="117" xfId="0" applyNumberFormat="1" applyFont="1" applyFill="1" applyBorder="1" applyAlignment="1"/>
    <xf numFmtId="193" fontId="0" fillId="0" borderId="117" xfId="0" applyNumberFormat="1" applyBorder="1" applyAlignment="1">
      <alignment wrapText="1"/>
    </xf>
    <xf numFmtId="193" fontId="0" fillId="0" borderId="117" xfId="0" applyNumberFormat="1" applyBorder="1" applyAlignment="1"/>
    <xf numFmtId="9" fontId="84" fillId="0" borderId="118" xfId="0" applyNumberFormat="1" applyFont="1" applyBorder="1" applyAlignment="1"/>
    <xf numFmtId="0" fontId="108" fillId="0" borderId="0" xfId="0" applyFont="1" applyAlignment="1">
      <alignment vertical="center"/>
    </xf>
    <xf numFmtId="0" fontId="85" fillId="0" borderId="114" xfId="0" applyFont="1" applyBorder="1"/>
    <xf numFmtId="0" fontId="84" fillId="0" borderId="114" xfId="0" applyFont="1" applyBorder="1"/>
    <xf numFmtId="0" fontId="109" fillId="0" borderId="114" xfId="0" applyFont="1" applyBorder="1"/>
    <xf numFmtId="0" fontId="2" fillId="0" borderId="0" xfId="0" applyFont="1" applyAlignment="1">
      <alignment horizontal="right"/>
    </xf>
    <xf numFmtId="14" fontId="2" fillId="0" borderId="0" xfId="0" applyNumberFormat="1" applyFont="1"/>
  </cellXfs>
  <cellStyles count="21863">
    <cellStyle name="_RC VALUTEBIS WRILSI " xfId="18"/>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051"/>
    <cellStyle name="Calculation 2 10 2 3" xfId="21425"/>
    <cellStyle name="Calculation 2 10 3" xfId="724"/>
    <cellStyle name="Calculation 2 10 3 2" xfId="21052"/>
    <cellStyle name="Calculation 2 10 3 3" xfId="21424"/>
    <cellStyle name="Calculation 2 10 4" xfId="725"/>
    <cellStyle name="Calculation 2 10 4 2" xfId="21053"/>
    <cellStyle name="Calculation 2 10 4 3" xfId="21423"/>
    <cellStyle name="Calculation 2 10 5" xfId="726"/>
    <cellStyle name="Calculation 2 10 5 2" xfId="21054"/>
    <cellStyle name="Calculation 2 10 5 3" xfId="21422"/>
    <cellStyle name="Calculation 2 11" xfId="727"/>
    <cellStyle name="Calculation 2 11 2" xfId="728"/>
    <cellStyle name="Calculation 2 11 2 2" xfId="21056"/>
    <cellStyle name="Calculation 2 11 2 3" xfId="21420"/>
    <cellStyle name="Calculation 2 11 3" xfId="729"/>
    <cellStyle name="Calculation 2 11 3 2" xfId="21057"/>
    <cellStyle name="Calculation 2 11 3 3" xfId="21419"/>
    <cellStyle name="Calculation 2 11 4" xfId="730"/>
    <cellStyle name="Calculation 2 11 4 2" xfId="21058"/>
    <cellStyle name="Calculation 2 11 4 3" xfId="21418"/>
    <cellStyle name="Calculation 2 11 5" xfId="731"/>
    <cellStyle name="Calculation 2 11 5 2" xfId="21059"/>
    <cellStyle name="Calculation 2 11 5 3" xfId="21417"/>
    <cellStyle name="Calculation 2 11 6" xfId="21055"/>
    <cellStyle name="Calculation 2 11 7" xfId="21421"/>
    <cellStyle name="Calculation 2 12" xfId="732"/>
    <cellStyle name="Calculation 2 12 2" xfId="733"/>
    <cellStyle name="Calculation 2 12 2 2" xfId="21061"/>
    <cellStyle name="Calculation 2 12 2 3" xfId="21415"/>
    <cellStyle name="Calculation 2 12 3" xfId="734"/>
    <cellStyle name="Calculation 2 12 3 2" xfId="21062"/>
    <cellStyle name="Calculation 2 12 3 3" xfId="21414"/>
    <cellStyle name="Calculation 2 12 4" xfId="735"/>
    <cellStyle name="Calculation 2 12 4 2" xfId="21063"/>
    <cellStyle name="Calculation 2 12 4 3" xfId="21413"/>
    <cellStyle name="Calculation 2 12 5" xfId="736"/>
    <cellStyle name="Calculation 2 12 5 2" xfId="21064"/>
    <cellStyle name="Calculation 2 12 5 3" xfId="21412"/>
    <cellStyle name="Calculation 2 12 6" xfId="21060"/>
    <cellStyle name="Calculation 2 12 7" xfId="21416"/>
    <cellStyle name="Calculation 2 13" xfId="737"/>
    <cellStyle name="Calculation 2 13 2" xfId="738"/>
    <cellStyle name="Calculation 2 13 2 2" xfId="21066"/>
    <cellStyle name="Calculation 2 13 2 3" xfId="21410"/>
    <cellStyle name="Calculation 2 13 3" xfId="739"/>
    <cellStyle name="Calculation 2 13 3 2" xfId="21067"/>
    <cellStyle name="Calculation 2 13 3 3" xfId="21409"/>
    <cellStyle name="Calculation 2 13 4" xfId="740"/>
    <cellStyle name="Calculation 2 13 4 2" xfId="21068"/>
    <cellStyle name="Calculation 2 13 4 3" xfId="21408"/>
    <cellStyle name="Calculation 2 13 5" xfId="21065"/>
    <cellStyle name="Calculation 2 13 6" xfId="21411"/>
    <cellStyle name="Calculation 2 14" xfId="741"/>
    <cellStyle name="Calculation 2 14 2" xfId="21069"/>
    <cellStyle name="Calculation 2 14 3" xfId="21407"/>
    <cellStyle name="Calculation 2 15" xfId="742"/>
    <cellStyle name="Calculation 2 15 2" xfId="21070"/>
    <cellStyle name="Calculation 2 15 3" xfId="21406"/>
    <cellStyle name="Calculation 2 16" xfId="743"/>
    <cellStyle name="Calculation 2 16 2" xfId="21071"/>
    <cellStyle name="Calculation 2 16 3" xfId="21405"/>
    <cellStyle name="Calculation 2 17" xfId="21050"/>
    <cellStyle name="Calculation 2 18" xfId="21426"/>
    <cellStyle name="Calculation 2 2" xfId="744"/>
    <cellStyle name="Calculation 2 2 10" xfId="21072"/>
    <cellStyle name="Calculation 2 2 11" xfId="21404"/>
    <cellStyle name="Calculation 2 2 2" xfId="745"/>
    <cellStyle name="Calculation 2 2 2 2" xfId="746"/>
    <cellStyle name="Calculation 2 2 2 2 2" xfId="21074"/>
    <cellStyle name="Calculation 2 2 2 2 3" xfId="21402"/>
    <cellStyle name="Calculation 2 2 2 3" xfId="747"/>
    <cellStyle name="Calculation 2 2 2 3 2" xfId="21075"/>
    <cellStyle name="Calculation 2 2 2 3 3" xfId="21401"/>
    <cellStyle name="Calculation 2 2 2 4" xfId="748"/>
    <cellStyle name="Calculation 2 2 2 4 2" xfId="21076"/>
    <cellStyle name="Calculation 2 2 2 4 3" xfId="21400"/>
    <cellStyle name="Calculation 2 2 2 5" xfId="21073"/>
    <cellStyle name="Calculation 2 2 2 6" xfId="21403"/>
    <cellStyle name="Calculation 2 2 3" xfId="749"/>
    <cellStyle name="Calculation 2 2 3 2" xfId="750"/>
    <cellStyle name="Calculation 2 2 3 2 2" xfId="21078"/>
    <cellStyle name="Calculation 2 2 3 2 3" xfId="21398"/>
    <cellStyle name="Calculation 2 2 3 3" xfId="751"/>
    <cellStyle name="Calculation 2 2 3 3 2" xfId="21079"/>
    <cellStyle name="Calculation 2 2 3 3 3" xfId="21397"/>
    <cellStyle name="Calculation 2 2 3 4" xfId="752"/>
    <cellStyle name="Calculation 2 2 3 4 2" xfId="21080"/>
    <cellStyle name="Calculation 2 2 3 4 3" xfId="21396"/>
    <cellStyle name="Calculation 2 2 3 5" xfId="21077"/>
    <cellStyle name="Calculation 2 2 3 6" xfId="21399"/>
    <cellStyle name="Calculation 2 2 4" xfId="753"/>
    <cellStyle name="Calculation 2 2 4 2" xfId="754"/>
    <cellStyle name="Calculation 2 2 4 2 2" xfId="21082"/>
    <cellStyle name="Calculation 2 2 4 2 3" xfId="21394"/>
    <cellStyle name="Calculation 2 2 4 3" xfId="755"/>
    <cellStyle name="Calculation 2 2 4 3 2" xfId="21083"/>
    <cellStyle name="Calculation 2 2 4 3 3" xfId="21393"/>
    <cellStyle name="Calculation 2 2 4 4" xfId="756"/>
    <cellStyle name="Calculation 2 2 4 4 2" xfId="21084"/>
    <cellStyle name="Calculation 2 2 4 4 3" xfId="21392"/>
    <cellStyle name="Calculation 2 2 4 5" xfId="21081"/>
    <cellStyle name="Calculation 2 2 4 6" xfId="21395"/>
    <cellStyle name="Calculation 2 2 5" xfId="757"/>
    <cellStyle name="Calculation 2 2 5 2" xfId="758"/>
    <cellStyle name="Calculation 2 2 5 2 2" xfId="21086"/>
    <cellStyle name="Calculation 2 2 5 2 3" xfId="21390"/>
    <cellStyle name="Calculation 2 2 5 3" xfId="759"/>
    <cellStyle name="Calculation 2 2 5 3 2" xfId="21087"/>
    <cellStyle name="Calculation 2 2 5 3 3" xfId="21389"/>
    <cellStyle name="Calculation 2 2 5 4" xfId="760"/>
    <cellStyle name="Calculation 2 2 5 4 2" xfId="21088"/>
    <cellStyle name="Calculation 2 2 5 4 3" xfId="21388"/>
    <cellStyle name="Calculation 2 2 5 5" xfId="21085"/>
    <cellStyle name="Calculation 2 2 5 6" xfId="21391"/>
    <cellStyle name="Calculation 2 2 6" xfId="761"/>
    <cellStyle name="Calculation 2 2 6 2" xfId="21089"/>
    <cellStyle name="Calculation 2 2 6 3" xfId="21387"/>
    <cellStyle name="Calculation 2 2 7" xfId="762"/>
    <cellStyle name="Calculation 2 2 7 2" xfId="21090"/>
    <cellStyle name="Calculation 2 2 7 3" xfId="21386"/>
    <cellStyle name="Calculation 2 2 8" xfId="763"/>
    <cellStyle name="Calculation 2 2 8 2" xfId="21091"/>
    <cellStyle name="Calculation 2 2 8 3" xfId="21385"/>
    <cellStyle name="Calculation 2 2 9" xfId="764"/>
    <cellStyle name="Calculation 2 2 9 2" xfId="21092"/>
    <cellStyle name="Calculation 2 2 9 3" xfId="21384"/>
    <cellStyle name="Calculation 2 3" xfId="765"/>
    <cellStyle name="Calculation 2 3 2" xfId="766"/>
    <cellStyle name="Calculation 2 3 2 2" xfId="21093"/>
    <cellStyle name="Calculation 2 3 2 3" xfId="21383"/>
    <cellStyle name="Calculation 2 3 3" xfId="767"/>
    <cellStyle name="Calculation 2 3 3 2" xfId="21094"/>
    <cellStyle name="Calculation 2 3 3 3" xfId="21382"/>
    <cellStyle name="Calculation 2 3 4" xfId="768"/>
    <cellStyle name="Calculation 2 3 4 2" xfId="21095"/>
    <cellStyle name="Calculation 2 3 4 3" xfId="21381"/>
    <cellStyle name="Calculation 2 3 5" xfId="769"/>
    <cellStyle name="Calculation 2 3 5 2" xfId="21096"/>
    <cellStyle name="Calculation 2 3 5 3" xfId="21380"/>
    <cellStyle name="Calculation 2 4" xfId="770"/>
    <cellStyle name="Calculation 2 4 2" xfId="771"/>
    <cellStyle name="Calculation 2 4 2 2" xfId="21097"/>
    <cellStyle name="Calculation 2 4 2 3" xfId="21379"/>
    <cellStyle name="Calculation 2 4 3" xfId="772"/>
    <cellStyle name="Calculation 2 4 3 2" xfId="21098"/>
    <cellStyle name="Calculation 2 4 3 3" xfId="21378"/>
    <cellStyle name="Calculation 2 4 4" xfId="773"/>
    <cellStyle name="Calculation 2 4 4 2" xfId="21099"/>
    <cellStyle name="Calculation 2 4 4 3" xfId="21377"/>
    <cellStyle name="Calculation 2 4 5" xfId="774"/>
    <cellStyle name="Calculation 2 4 5 2" xfId="21100"/>
    <cellStyle name="Calculation 2 4 5 3" xfId="21376"/>
    <cellStyle name="Calculation 2 5" xfId="775"/>
    <cellStyle name="Calculation 2 5 2" xfId="776"/>
    <cellStyle name="Calculation 2 5 2 2" xfId="21101"/>
    <cellStyle name="Calculation 2 5 2 3" xfId="21375"/>
    <cellStyle name="Calculation 2 5 3" xfId="777"/>
    <cellStyle name="Calculation 2 5 3 2" xfId="21102"/>
    <cellStyle name="Calculation 2 5 3 3" xfId="21374"/>
    <cellStyle name="Calculation 2 5 4" xfId="778"/>
    <cellStyle name="Calculation 2 5 4 2" xfId="21103"/>
    <cellStyle name="Calculation 2 5 4 3" xfId="21373"/>
    <cellStyle name="Calculation 2 5 5" xfId="779"/>
    <cellStyle name="Calculation 2 5 5 2" xfId="21104"/>
    <cellStyle name="Calculation 2 5 5 3" xfId="21372"/>
    <cellStyle name="Calculation 2 6" xfId="780"/>
    <cellStyle name="Calculation 2 6 2" xfId="781"/>
    <cellStyle name="Calculation 2 6 2 2" xfId="21105"/>
    <cellStyle name="Calculation 2 6 2 3" xfId="21371"/>
    <cellStyle name="Calculation 2 6 3" xfId="782"/>
    <cellStyle name="Calculation 2 6 3 2" xfId="21106"/>
    <cellStyle name="Calculation 2 6 3 3" xfId="21370"/>
    <cellStyle name="Calculation 2 6 4" xfId="783"/>
    <cellStyle name="Calculation 2 6 4 2" xfId="21107"/>
    <cellStyle name="Calculation 2 6 4 3" xfId="21369"/>
    <cellStyle name="Calculation 2 6 5" xfId="784"/>
    <cellStyle name="Calculation 2 6 5 2" xfId="21108"/>
    <cellStyle name="Calculation 2 6 5 3" xfId="21368"/>
    <cellStyle name="Calculation 2 7" xfId="785"/>
    <cellStyle name="Calculation 2 7 2" xfId="786"/>
    <cellStyle name="Calculation 2 7 2 2" xfId="21109"/>
    <cellStyle name="Calculation 2 7 2 3" xfId="21367"/>
    <cellStyle name="Calculation 2 7 3" xfId="787"/>
    <cellStyle name="Calculation 2 7 3 2" xfId="21110"/>
    <cellStyle name="Calculation 2 7 3 3" xfId="21366"/>
    <cellStyle name="Calculation 2 7 4" xfId="788"/>
    <cellStyle name="Calculation 2 7 4 2" xfId="21111"/>
    <cellStyle name="Calculation 2 7 4 3" xfId="21365"/>
    <cellStyle name="Calculation 2 7 5" xfId="789"/>
    <cellStyle name="Calculation 2 7 5 2" xfId="21112"/>
    <cellStyle name="Calculation 2 7 5 3" xfId="21364"/>
    <cellStyle name="Calculation 2 8" xfId="790"/>
    <cellStyle name="Calculation 2 8 2" xfId="791"/>
    <cellStyle name="Calculation 2 8 2 2" xfId="21113"/>
    <cellStyle name="Calculation 2 8 2 3" xfId="21363"/>
    <cellStyle name="Calculation 2 8 3" xfId="792"/>
    <cellStyle name="Calculation 2 8 3 2" xfId="21114"/>
    <cellStyle name="Calculation 2 8 3 3" xfId="21362"/>
    <cellStyle name="Calculation 2 8 4" xfId="793"/>
    <cellStyle name="Calculation 2 8 4 2" xfId="21115"/>
    <cellStyle name="Calculation 2 8 4 3" xfId="21361"/>
    <cellStyle name="Calculation 2 8 5" xfId="794"/>
    <cellStyle name="Calculation 2 8 5 2" xfId="21116"/>
    <cellStyle name="Calculation 2 8 5 3" xfId="21360"/>
    <cellStyle name="Calculation 2 9" xfId="795"/>
    <cellStyle name="Calculation 2 9 2" xfId="796"/>
    <cellStyle name="Calculation 2 9 2 2" xfId="21117"/>
    <cellStyle name="Calculation 2 9 2 3" xfId="21359"/>
    <cellStyle name="Calculation 2 9 3" xfId="797"/>
    <cellStyle name="Calculation 2 9 3 2" xfId="21118"/>
    <cellStyle name="Calculation 2 9 3 3" xfId="21358"/>
    <cellStyle name="Calculation 2 9 4" xfId="798"/>
    <cellStyle name="Calculation 2 9 4 2" xfId="21119"/>
    <cellStyle name="Calculation 2 9 4 3" xfId="21357"/>
    <cellStyle name="Calculation 2 9 5" xfId="799"/>
    <cellStyle name="Calculation 2 9 5 2" xfId="21120"/>
    <cellStyle name="Calculation 2 9 5 3" xfId="21356"/>
    <cellStyle name="Calculation 3" xfId="800"/>
    <cellStyle name="Calculation 3 2" xfId="801"/>
    <cellStyle name="Calculation 3 2 2" xfId="21122"/>
    <cellStyle name="Calculation 3 2 3" xfId="21354"/>
    <cellStyle name="Calculation 3 3" xfId="802"/>
    <cellStyle name="Calculation 3 3 2" xfId="21123"/>
    <cellStyle name="Calculation 3 3 3" xfId="21353"/>
    <cellStyle name="Calculation 3 4" xfId="21121"/>
    <cellStyle name="Calculation 3 5" xfId="21355"/>
    <cellStyle name="Calculation 4" xfId="803"/>
    <cellStyle name="Calculation 4 2" xfId="804"/>
    <cellStyle name="Calculation 4 2 2" xfId="21125"/>
    <cellStyle name="Calculation 4 2 3" xfId="21351"/>
    <cellStyle name="Calculation 4 3" xfId="805"/>
    <cellStyle name="Calculation 4 3 2" xfId="21126"/>
    <cellStyle name="Calculation 4 3 3" xfId="21350"/>
    <cellStyle name="Calculation 4 4" xfId="21124"/>
    <cellStyle name="Calculation 4 5" xfId="21352"/>
    <cellStyle name="Calculation 5" xfId="806"/>
    <cellStyle name="Calculation 5 2" xfId="807"/>
    <cellStyle name="Calculation 5 2 2" xfId="21128"/>
    <cellStyle name="Calculation 5 2 3" xfId="21348"/>
    <cellStyle name="Calculation 5 3" xfId="808"/>
    <cellStyle name="Calculation 5 3 2" xfId="21129"/>
    <cellStyle name="Calculation 5 3 3" xfId="21347"/>
    <cellStyle name="Calculation 5 4" xfId="21127"/>
    <cellStyle name="Calculation 5 5" xfId="21349"/>
    <cellStyle name="Calculation 6" xfId="809"/>
    <cellStyle name="Calculation 6 2" xfId="810"/>
    <cellStyle name="Calculation 6 2 2" xfId="21131"/>
    <cellStyle name="Calculation 6 2 3" xfId="21345"/>
    <cellStyle name="Calculation 6 3" xfId="811"/>
    <cellStyle name="Calculation 6 3 2" xfId="21132"/>
    <cellStyle name="Calculation 6 3 3" xfId="21344"/>
    <cellStyle name="Calculation 6 4" xfId="21130"/>
    <cellStyle name="Calculation 6 5" xfId="21346"/>
    <cellStyle name="Calculation 7" xfId="812"/>
    <cellStyle name="Calculation 7 2" xfId="21133"/>
    <cellStyle name="Calculation 7 3" xfId="21343"/>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149"/>
    <cellStyle name="Gia's 10 3" xfId="21135"/>
    <cellStyle name="Gia's 11" xfId="21148"/>
    <cellStyle name="Gia's 12" xfId="21134"/>
    <cellStyle name="Gia's 2" xfId="9187"/>
    <cellStyle name="Gia's 2 2" xfId="21150"/>
    <cellStyle name="Gia's 2 3" xfId="21136"/>
    <cellStyle name="Gia's 3" xfId="9188"/>
    <cellStyle name="Gia's 3 2" xfId="21151"/>
    <cellStyle name="Gia's 3 3" xfId="21137"/>
    <cellStyle name="Gia's 4" xfId="9189"/>
    <cellStyle name="Gia's 4 2" xfId="21152"/>
    <cellStyle name="Gia's 4 3" xfId="21138"/>
    <cellStyle name="Gia's 5" xfId="9190"/>
    <cellStyle name="Gia's 5 2" xfId="21153"/>
    <cellStyle name="Gia's 5 3" xfId="21139"/>
    <cellStyle name="Gia's 6" xfId="9191"/>
    <cellStyle name="Gia's 6 2" xfId="21154"/>
    <cellStyle name="Gia's 6 3" xfId="21140"/>
    <cellStyle name="Gia's 7" xfId="9192"/>
    <cellStyle name="Gia's 7 2" xfId="21155"/>
    <cellStyle name="Gia's 7 3" xfId="21141"/>
    <cellStyle name="Gia's 8" xfId="9193"/>
    <cellStyle name="Gia's 8 2" xfId="21156"/>
    <cellStyle name="Gia's 8 3" xfId="21142"/>
    <cellStyle name="Gia's 9" xfId="9194"/>
    <cellStyle name="Gia's 9 2" xfId="21157"/>
    <cellStyle name="Gia's 9 3" xfId="21143"/>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158"/>
    <cellStyle name="greyed 3" xfId="21144"/>
    <cellStyle name="Header1" xfId="9222"/>
    <cellStyle name="Header1 2" xfId="9223"/>
    <cellStyle name="Header1 3" xfId="9224"/>
    <cellStyle name="Header2" xfId="9225"/>
    <cellStyle name="Header2 2" xfId="9226"/>
    <cellStyle name="Header2 2 2" xfId="21160"/>
    <cellStyle name="Header2 2 3" xfId="21341"/>
    <cellStyle name="Header2 2 4" xfId="21146"/>
    <cellStyle name="Header2 3" xfId="9227"/>
    <cellStyle name="Header2 3 2" xfId="21161"/>
    <cellStyle name="Header2 3 3" xfId="21340"/>
    <cellStyle name="Header2 3 4" xfId="21147"/>
    <cellStyle name="Header2 4" xfId="21159"/>
    <cellStyle name="Header2 5" xfId="21342"/>
    <cellStyle name="Header2 6" xfId="21145"/>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166"/>
    <cellStyle name="HeadingTable 3" xfId="21162"/>
    <cellStyle name="highlightExposure" xfId="9323"/>
    <cellStyle name="highlightExposure 2" xfId="21167"/>
    <cellStyle name="highlightExposure 3" xfId="21163"/>
    <cellStyle name="highlightPercentage" xfId="9324"/>
    <cellStyle name="highlightPercentage 2" xfId="21168"/>
    <cellStyle name="highlightPercentage 3" xfId="21164"/>
    <cellStyle name="highlightText" xfId="9325"/>
    <cellStyle name="highlightText 2" xfId="21169"/>
    <cellStyle name="highlightText 3" xfId="21165"/>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171"/>
    <cellStyle name="Input 2 10 2 3" xfId="21338"/>
    <cellStyle name="Input 2 10 3" xfId="9336"/>
    <cellStyle name="Input 2 10 3 2" xfId="21172"/>
    <cellStyle name="Input 2 10 3 3" xfId="21337"/>
    <cellStyle name="Input 2 10 4" xfId="9337"/>
    <cellStyle name="Input 2 10 4 2" xfId="21173"/>
    <cellStyle name="Input 2 10 4 3" xfId="21336"/>
    <cellStyle name="Input 2 10 5" xfId="9338"/>
    <cellStyle name="Input 2 10 5 2" xfId="21174"/>
    <cellStyle name="Input 2 10 5 3" xfId="21335"/>
    <cellStyle name="Input 2 11" xfId="9339"/>
    <cellStyle name="Input 2 11 2" xfId="9340"/>
    <cellStyle name="Input 2 11 2 2" xfId="21176"/>
    <cellStyle name="Input 2 11 2 3" xfId="21333"/>
    <cellStyle name="Input 2 11 3" xfId="9341"/>
    <cellStyle name="Input 2 11 3 2" xfId="21177"/>
    <cellStyle name="Input 2 11 3 3" xfId="21332"/>
    <cellStyle name="Input 2 11 4" xfId="9342"/>
    <cellStyle name="Input 2 11 4 2" xfId="21178"/>
    <cellStyle name="Input 2 11 4 3" xfId="21331"/>
    <cellStyle name="Input 2 11 5" xfId="9343"/>
    <cellStyle name="Input 2 11 5 2" xfId="21179"/>
    <cellStyle name="Input 2 11 5 3" xfId="21330"/>
    <cellStyle name="Input 2 11 6" xfId="21175"/>
    <cellStyle name="Input 2 11 7" xfId="21334"/>
    <cellStyle name="Input 2 12" xfId="9344"/>
    <cellStyle name="Input 2 12 2" xfId="9345"/>
    <cellStyle name="Input 2 12 2 2" xfId="21181"/>
    <cellStyle name="Input 2 12 2 3" xfId="21328"/>
    <cellStyle name="Input 2 12 3" xfId="9346"/>
    <cellStyle name="Input 2 12 3 2" xfId="21182"/>
    <cellStyle name="Input 2 12 3 3" xfId="21327"/>
    <cellStyle name="Input 2 12 4" xfId="9347"/>
    <cellStyle name="Input 2 12 4 2" xfId="21183"/>
    <cellStyle name="Input 2 12 4 3" xfId="21326"/>
    <cellStyle name="Input 2 12 5" xfId="9348"/>
    <cellStyle name="Input 2 12 5 2" xfId="21184"/>
    <cellStyle name="Input 2 12 5 3" xfId="21325"/>
    <cellStyle name="Input 2 12 6" xfId="21180"/>
    <cellStyle name="Input 2 12 7" xfId="21329"/>
    <cellStyle name="Input 2 13" xfId="9349"/>
    <cellStyle name="Input 2 13 2" xfId="9350"/>
    <cellStyle name="Input 2 13 2 2" xfId="21186"/>
    <cellStyle name="Input 2 13 2 3" xfId="21323"/>
    <cellStyle name="Input 2 13 3" xfId="9351"/>
    <cellStyle name="Input 2 13 3 2" xfId="21187"/>
    <cellStyle name="Input 2 13 3 3" xfId="21322"/>
    <cellStyle name="Input 2 13 4" xfId="9352"/>
    <cellStyle name="Input 2 13 4 2" xfId="21188"/>
    <cellStyle name="Input 2 13 4 3" xfId="21321"/>
    <cellStyle name="Input 2 13 5" xfId="21185"/>
    <cellStyle name="Input 2 13 6" xfId="21324"/>
    <cellStyle name="Input 2 14" xfId="9353"/>
    <cellStyle name="Input 2 14 2" xfId="21189"/>
    <cellStyle name="Input 2 14 3" xfId="21320"/>
    <cellStyle name="Input 2 15" xfId="9354"/>
    <cellStyle name="Input 2 15 2" xfId="21190"/>
    <cellStyle name="Input 2 15 3" xfId="21319"/>
    <cellStyle name="Input 2 16" xfId="9355"/>
    <cellStyle name="Input 2 16 2" xfId="21191"/>
    <cellStyle name="Input 2 16 3" xfId="21318"/>
    <cellStyle name="Input 2 17" xfId="21170"/>
    <cellStyle name="Input 2 18" xfId="21339"/>
    <cellStyle name="Input 2 2" xfId="9356"/>
    <cellStyle name="Input 2 2 10" xfId="21192"/>
    <cellStyle name="Input 2 2 11" xfId="21317"/>
    <cellStyle name="Input 2 2 2" xfId="9357"/>
    <cellStyle name="Input 2 2 2 2" xfId="9358"/>
    <cellStyle name="Input 2 2 2 2 2" xfId="21194"/>
    <cellStyle name="Input 2 2 2 2 3" xfId="21315"/>
    <cellStyle name="Input 2 2 2 3" xfId="9359"/>
    <cellStyle name="Input 2 2 2 3 2" xfId="21195"/>
    <cellStyle name="Input 2 2 2 3 3" xfId="21314"/>
    <cellStyle name="Input 2 2 2 4" xfId="9360"/>
    <cellStyle name="Input 2 2 2 4 2" xfId="21196"/>
    <cellStyle name="Input 2 2 2 4 3" xfId="21313"/>
    <cellStyle name="Input 2 2 2 5" xfId="21193"/>
    <cellStyle name="Input 2 2 2 6" xfId="21316"/>
    <cellStyle name="Input 2 2 3" xfId="9361"/>
    <cellStyle name="Input 2 2 3 2" xfId="9362"/>
    <cellStyle name="Input 2 2 3 2 2" xfId="21198"/>
    <cellStyle name="Input 2 2 3 2 3" xfId="21311"/>
    <cellStyle name="Input 2 2 3 3" xfId="9363"/>
    <cellStyle name="Input 2 2 3 3 2" xfId="21199"/>
    <cellStyle name="Input 2 2 3 3 3" xfId="21310"/>
    <cellStyle name="Input 2 2 3 4" xfId="9364"/>
    <cellStyle name="Input 2 2 3 4 2" xfId="21200"/>
    <cellStyle name="Input 2 2 3 4 3" xfId="21309"/>
    <cellStyle name="Input 2 2 3 5" xfId="21197"/>
    <cellStyle name="Input 2 2 3 6" xfId="21312"/>
    <cellStyle name="Input 2 2 4" xfId="9365"/>
    <cellStyle name="Input 2 2 4 2" xfId="9366"/>
    <cellStyle name="Input 2 2 4 2 2" xfId="21202"/>
    <cellStyle name="Input 2 2 4 2 3" xfId="21307"/>
    <cellStyle name="Input 2 2 4 3" xfId="9367"/>
    <cellStyle name="Input 2 2 4 3 2" xfId="21203"/>
    <cellStyle name="Input 2 2 4 3 3" xfId="21306"/>
    <cellStyle name="Input 2 2 4 4" xfId="9368"/>
    <cellStyle name="Input 2 2 4 4 2" xfId="21204"/>
    <cellStyle name="Input 2 2 4 4 3" xfId="21305"/>
    <cellStyle name="Input 2 2 4 5" xfId="21201"/>
    <cellStyle name="Input 2 2 4 6" xfId="21308"/>
    <cellStyle name="Input 2 2 5" xfId="9369"/>
    <cellStyle name="Input 2 2 5 2" xfId="9370"/>
    <cellStyle name="Input 2 2 5 2 2" xfId="21206"/>
    <cellStyle name="Input 2 2 5 2 3" xfId="21303"/>
    <cellStyle name="Input 2 2 5 3" xfId="9371"/>
    <cellStyle name="Input 2 2 5 3 2" xfId="21207"/>
    <cellStyle name="Input 2 2 5 3 3" xfId="21302"/>
    <cellStyle name="Input 2 2 5 4" xfId="9372"/>
    <cellStyle name="Input 2 2 5 4 2" xfId="21208"/>
    <cellStyle name="Input 2 2 5 4 3" xfId="21301"/>
    <cellStyle name="Input 2 2 5 5" xfId="21205"/>
    <cellStyle name="Input 2 2 5 6" xfId="21304"/>
    <cellStyle name="Input 2 2 6" xfId="9373"/>
    <cellStyle name="Input 2 2 6 2" xfId="21209"/>
    <cellStyle name="Input 2 2 6 3" xfId="21300"/>
    <cellStyle name="Input 2 2 7" xfId="9374"/>
    <cellStyle name="Input 2 2 7 2" xfId="21210"/>
    <cellStyle name="Input 2 2 7 3" xfId="21299"/>
    <cellStyle name="Input 2 2 8" xfId="9375"/>
    <cellStyle name="Input 2 2 8 2" xfId="21211"/>
    <cellStyle name="Input 2 2 8 3" xfId="21298"/>
    <cellStyle name="Input 2 2 9" xfId="9376"/>
    <cellStyle name="Input 2 2 9 2" xfId="21212"/>
    <cellStyle name="Input 2 2 9 3" xfId="21297"/>
    <cellStyle name="Input 2 3" xfId="9377"/>
    <cellStyle name="Input 2 3 2" xfId="9378"/>
    <cellStyle name="Input 2 3 2 2" xfId="21213"/>
    <cellStyle name="Input 2 3 2 3" xfId="21296"/>
    <cellStyle name="Input 2 3 3" xfId="9379"/>
    <cellStyle name="Input 2 3 3 2" xfId="21214"/>
    <cellStyle name="Input 2 3 3 3" xfId="21295"/>
    <cellStyle name="Input 2 3 4" xfId="9380"/>
    <cellStyle name="Input 2 3 4 2" xfId="21215"/>
    <cellStyle name="Input 2 3 4 3" xfId="21294"/>
    <cellStyle name="Input 2 3 5" xfId="9381"/>
    <cellStyle name="Input 2 3 5 2" xfId="21216"/>
    <cellStyle name="Input 2 3 5 3" xfId="21293"/>
    <cellStyle name="Input 2 4" xfId="9382"/>
    <cellStyle name="Input 2 4 2" xfId="9383"/>
    <cellStyle name="Input 2 4 2 2" xfId="21217"/>
    <cellStyle name="Input 2 4 2 3" xfId="21292"/>
    <cellStyle name="Input 2 4 3" xfId="9384"/>
    <cellStyle name="Input 2 4 3 2" xfId="21218"/>
    <cellStyle name="Input 2 4 3 3" xfId="21291"/>
    <cellStyle name="Input 2 4 4" xfId="9385"/>
    <cellStyle name="Input 2 4 4 2" xfId="21219"/>
    <cellStyle name="Input 2 4 4 3" xfId="21290"/>
    <cellStyle name="Input 2 4 5" xfId="9386"/>
    <cellStyle name="Input 2 4 5 2" xfId="21220"/>
    <cellStyle name="Input 2 4 5 3" xfId="21289"/>
    <cellStyle name="Input 2 5" xfId="9387"/>
    <cellStyle name="Input 2 5 2" xfId="9388"/>
    <cellStyle name="Input 2 5 2 2" xfId="21221"/>
    <cellStyle name="Input 2 5 2 3" xfId="21288"/>
    <cellStyle name="Input 2 5 3" xfId="9389"/>
    <cellStyle name="Input 2 5 3 2" xfId="21222"/>
    <cellStyle name="Input 2 5 3 3" xfId="21287"/>
    <cellStyle name="Input 2 5 4" xfId="9390"/>
    <cellStyle name="Input 2 5 4 2" xfId="21223"/>
    <cellStyle name="Input 2 5 4 3" xfId="21286"/>
    <cellStyle name="Input 2 5 5" xfId="9391"/>
    <cellStyle name="Input 2 5 5 2" xfId="21224"/>
    <cellStyle name="Input 2 5 5 3" xfId="21285"/>
    <cellStyle name="Input 2 6" xfId="9392"/>
    <cellStyle name="Input 2 6 2" xfId="9393"/>
    <cellStyle name="Input 2 6 2 2" xfId="21225"/>
    <cellStyle name="Input 2 6 2 3" xfId="21284"/>
    <cellStyle name="Input 2 6 3" xfId="9394"/>
    <cellStyle name="Input 2 6 3 2" xfId="21226"/>
    <cellStyle name="Input 2 6 3 3" xfId="21283"/>
    <cellStyle name="Input 2 6 4" xfId="9395"/>
    <cellStyle name="Input 2 6 4 2" xfId="21227"/>
    <cellStyle name="Input 2 6 4 3" xfId="21282"/>
    <cellStyle name="Input 2 6 5" xfId="9396"/>
    <cellStyle name="Input 2 6 5 2" xfId="21228"/>
    <cellStyle name="Input 2 6 5 3" xfId="21281"/>
    <cellStyle name="Input 2 7" xfId="9397"/>
    <cellStyle name="Input 2 7 2" xfId="9398"/>
    <cellStyle name="Input 2 7 2 2" xfId="21229"/>
    <cellStyle name="Input 2 7 2 3" xfId="21280"/>
    <cellStyle name="Input 2 7 3" xfId="9399"/>
    <cellStyle name="Input 2 7 3 2" xfId="21230"/>
    <cellStyle name="Input 2 7 3 3" xfId="21279"/>
    <cellStyle name="Input 2 7 4" xfId="9400"/>
    <cellStyle name="Input 2 7 4 2" xfId="21231"/>
    <cellStyle name="Input 2 7 4 3" xfId="21278"/>
    <cellStyle name="Input 2 7 5" xfId="9401"/>
    <cellStyle name="Input 2 7 5 2" xfId="21232"/>
    <cellStyle name="Input 2 7 5 3" xfId="21277"/>
    <cellStyle name="Input 2 8" xfId="9402"/>
    <cellStyle name="Input 2 8 2" xfId="9403"/>
    <cellStyle name="Input 2 8 2 2" xfId="21233"/>
    <cellStyle name="Input 2 8 2 3" xfId="21276"/>
    <cellStyle name="Input 2 8 3" xfId="9404"/>
    <cellStyle name="Input 2 8 3 2" xfId="21234"/>
    <cellStyle name="Input 2 8 3 3" xfId="21275"/>
    <cellStyle name="Input 2 8 4" xfId="9405"/>
    <cellStyle name="Input 2 8 4 2" xfId="21235"/>
    <cellStyle name="Input 2 8 4 3" xfId="21274"/>
    <cellStyle name="Input 2 8 5" xfId="9406"/>
    <cellStyle name="Input 2 8 5 2" xfId="21236"/>
    <cellStyle name="Input 2 8 5 3" xfId="21273"/>
    <cellStyle name="Input 2 9" xfId="9407"/>
    <cellStyle name="Input 2 9 2" xfId="9408"/>
    <cellStyle name="Input 2 9 2 2" xfId="21237"/>
    <cellStyle name="Input 2 9 2 3" xfId="21272"/>
    <cellStyle name="Input 2 9 3" xfId="9409"/>
    <cellStyle name="Input 2 9 3 2" xfId="21238"/>
    <cellStyle name="Input 2 9 3 3" xfId="21271"/>
    <cellStyle name="Input 2 9 4" xfId="9410"/>
    <cellStyle name="Input 2 9 4 2" xfId="21239"/>
    <cellStyle name="Input 2 9 4 3" xfId="21270"/>
    <cellStyle name="Input 2 9 5" xfId="9411"/>
    <cellStyle name="Input 2 9 5 2" xfId="21240"/>
    <cellStyle name="Input 2 9 5 3" xfId="21269"/>
    <cellStyle name="Input 3" xfId="9412"/>
    <cellStyle name="Input 3 2" xfId="9413"/>
    <cellStyle name="Input 3 2 2" xfId="21242"/>
    <cellStyle name="Input 3 2 3" xfId="21267"/>
    <cellStyle name="Input 3 3" xfId="9414"/>
    <cellStyle name="Input 3 3 2" xfId="21243"/>
    <cellStyle name="Input 3 3 3" xfId="21266"/>
    <cellStyle name="Input 3 4" xfId="21241"/>
    <cellStyle name="Input 3 5" xfId="21268"/>
    <cellStyle name="Input 4" xfId="9415"/>
    <cellStyle name="Input 4 2" xfId="9416"/>
    <cellStyle name="Input 4 2 2" xfId="21245"/>
    <cellStyle name="Input 4 2 3" xfId="21264"/>
    <cellStyle name="Input 4 3" xfId="9417"/>
    <cellStyle name="Input 4 3 2" xfId="21246"/>
    <cellStyle name="Input 4 3 3" xfId="21263"/>
    <cellStyle name="Input 4 4" xfId="21244"/>
    <cellStyle name="Input 4 5" xfId="21265"/>
    <cellStyle name="Input 5" xfId="9418"/>
    <cellStyle name="Input 5 2" xfId="9419"/>
    <cellStyle name="Input 5 2 2" xfId="21248"/>
    <cellStyle name="Input 5 2 3" xfId="21261"/>
    <cellStyle name="Input 5 3" xfId="9420"/>
    <cellStyle name="Input 5 3 2" xfId="21249"/>
    <cellStyle name="Input 5 3 3" xfId="21260"/>
    <cellStyle name="Input 5 4" xfId="21247"/>
    <cellStyle name="Input 5 5" xfId="21262"/>
    <cellStyle name="Input 6" xfId="9421"/>
    <cellStyle name="Input 6 2" xfId="9422"/>
    <cellStyle name="Input 6 2 2" xfId="21251"/>
    <cellStyle name="Input 6 2 3" xfId="21258"/>
    <cellStyle name="Input 6 3" xfId="9423"/>
    <cellStyle name="Input 6 3 2" xfId="21252"/>
    <cellStyle name="Input 6 3 3" xfId="21257"/>
    <cellStyle name="Input 6 4" xfId="21250"/>
    <cellStyle name="Input 6 5" xfId="21259"/>
    <cellStyle name="Input 7" xfId="9424"/>
    <cellStyle name="Input 7 2" xfId="21253"/>
    <cellStyle name="Input 7 3" xfId="21256"/>
    <cellStyle name="inputExposure" xfId="9425"/>
    <cellStyle name="inputExposure 2" xfId="21254"/>
    <cellStyle name="inputExposure 3" xfId="21255"/>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0963"/>
    <cellStyle name="Normal 122" xfId="20960"/>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pital &amp; RWA N 2 2" xfId="20961"/>
    <cellStyle name="Normal_Casestdy draft" xfId="15"/>
    <cellStyle name="Normal_Casestdy draft 2" xfId="9"/>
    <cellStyle name="Normalny_Eksport 2000 - F" xfId="20382"/>
    <cellStyle name="Note 2" xfId="20383"/>
    <cellStyle name="Note 2 10" xfId="20384"/>
    <cellStyle name="Note 2 10 2" xfId="20385"/>
    <cellStyle name="Note 2 10 2 2" xfId="21428"/>
    <cellStyle name="Note 2 10 2 3" xfId="21048"/>
    <cellStyle name="Note 2 10 3" xfId="20386"/>
    <cellStyle name="Note 2 10 3 2" xfId="21429"/>
    <cellStyle name="Note 2 10 3 3" xfId="21047"/>
    <cellStyle name="Note 2 10 4" xfId="20387"/>
    <cellStyle name="Note 2 10 4 2" xfId="21430"/>
    <cellStyle name="Note 2 10 4 3" xfId="21046"/>
    <cellStyle name="Note 2 10 5" xfId="20388"/>
    <cellStyle name="Note 2 10 5 2" xfId="21431"/>
    <cellStyle name="Note 2 10 5 3" xfId="21045"/>
    <cellStyle name="Note 2 11" xfId="20389"/>
    <cellStyle name="Note 2 11 2" xfId="20390"/>
    <cellStyle name="Note 2 11 2 2" xfId="21432"/>
    <cellStyle name="Note 2 11 2 3" xfId="21044"/>
    <cellStyle name="Note 2 11 3" xfId="20391"/>
    <cellStyle name="Note 2 11 3 2" xfId="21433"/>
    <cellStyle name="Note 2 11 3 3" xfId="21043"/>
    <cellStyle name="Note 2 11 4" xfId="20392"/>
    <cellStyle name="Note 2 11 4 2" xfId="21434"/>
    <cellStyle name="Note 2 11 4 3" xfId="21042"/>
    <cellStyle name="Note 2 11 5" xfId="20393"/>
    <cellStyle name="Note 2 11 5 2" xfId="21435"/>
    <cellStyle name="Note 2 11 5 3" xfId="21041"/>
    <cellStyle name="Note 2 12" xfId="20394"/>
    <cellStyle name="Note 2 12 2" xfId="20395"/>
    <cellStyle name="Note 2 12 2 2" xfId="21436"/>
    <cellStyle name="Note 2 12 2 3" xfId="21040"/>
    <cellStyle name="Note 2 12 3" xfId="20396"/>
    <cellStyle name="Note 2 12 3 2" xfId="21437"/>
    <cellStyle name="Note 2 12 3 3" xfId="21039"/>
    <cellStyle name="Note 2 12 4" xfId="20397"/>
    <cellStyle name="Note 2 12 4 2" xfId="21438"/>
    <cellStyle name="Note 2 12 4 3" xfId="21038"/>
    <cellStyle name="Note 2 12 5" xfId="20398"/>
    <cellStyle name="Note 2 12 5 2" xfId="21439"/>
    <cellStyle name="Note 2 12 5 3" xfId="21037"/>
    <cellStyle name="Note 2 13" xfId="20399"/>
    <cellStyle name="Note 2 13 2" xfId="20400"/>
    <cellStyle name="Note 2 13 2 2" xfId="21440"/>
    <cellStyle name="Note 2 13 2 3" xfId="21036"/>
    <cellStyle name="Note 2 13 3" xfId="20401"/>
    <cellStyle name="Note 2 13 3 2" xfId="21441"/>
    <cellStyle name="Note 2 13 3 3" xfId="21035"/>
    <cellStyle name="Note 2 13 4" xfId="20402"/>
    <cellStyle name="Note 2 13 4 2" xfId="21442"/>
    <cellStyle name="Note 2 13 4 3" xfId="21034"/>
    <cellStyle name="Note 2 13 5" xfId="20403"/>
    <cellStyle name="Note 2 13 5 2" xfId="21443"/>
    <cellStyle name="Note 2 13 5 3" xfId="21033"/>
    <cellStyle name="Note 2 14" xfId="20404"/>
    <cellStyle name="Note 2 14 2" xfId="20405"/>
    <cellStyle name="Note 2 14 2 2" xfId="21445"/>
    <cellStyle name="Note 2 14 2 3" xfId="21031"/>
    <cellStyle name="Note 2 14 3" xfId="21444"/>
    <cellStyle name="Note 2 14 4" xfId="21032"/>
    <cellStyle name="Note 2 15" xfId="20406"/>
    <cellStyle name="Note 2 15 2" xfId="20407"/>
    <cellStyle name="Note 2 15 2 2" xfId="21446"/>
    <cellStyle name="Note 2 15 2 3" xfId="21030"/>
    <cellStyle name="Note 2 16" xfId="20408"/>
    <cellStyle name="Note 2 16 2" xfId="21447"/>
    <cellStyle name="Note 2 16 3" xfId="21029"/>
    <cellStyle name="Note 2 17" xfId="20409"/>
    <cellStyle name="Note 2 17 2" xfId="21448"/>
    <cellStyle name="Note 2 17 3" xfId="21028"/>
    <cellStyle name="Note 2 18" xfId="21427"/>
    <cellStyle name="Note 2 19" xfId="21049"/>
    <cellStyle name="Note 2 2" xfId="20410"/>
    <cellStyle name="Note 2 2 10" xfId="20411"/>
    <cellStyle name="Note 2 2 10 2" xfId="21450"/>
    <cellStyle name="Note 2 2 10 3" xfId="21026"/>
    <cellStyle name="Note 2 2 11" xfId="21449"/>
    <cellStyle name="Note 2 2 12" xfId="21027"/>
    <cellStyle name="Note 2 2 2" xfId="20412"/>
    <cellStyle name="Note 2 2 2 2" xfId="20413"/>
    <cellStyle name="Note 2 2 2 2 2" xfId="21452"/>
    <cellStyle name="Note 2 2 2 2 3" xfId="21024"/>
    <cellStyle name="Note 2 2 2 3" xfId="20414"/>
    <cellStyle name="Note 2 2 2 3 2" xfId="21453"/>
    <cellStyle name="Note 2 2 2 3 3" xfId="21023"/>
    <cellStyle name="Note 2 2 2 4" xfId="20415"/>
    <cellStyle name="Note 2 2 2 4 2" xfId="21454"/>
    <cellStyle name="Note 2 2 2 4 3" xfId="21022"/>
    <cellStyle name="Note 2 2 2 5" xfId="20416"/>
    <cellStyle name="Note 2 2 2 5 2" xfId="21455"/>
    <cellStyle name="Note 2 2 2 5 3" xfId="21021"/>
    <cellStyle name="Note 2 2 2 6" xfId="21451"/>
    <cellStyle name="Note 2 2 2 7" xfId="21025"/>
    <cellStyle name="Note 2 2 3" xfId="20417"/>
    <cellStyle name="Note 2 2 3 2" xfId="20418"/>
    <cellStyle name="Note 2 2 3 2 2" xfId="21456"/>
    <cellStyle name="Note 2 2 3 2 3" xfId="21020"/>
    <cellStyle name="Note 2 2 3 3" xfId="20419"/>
    <cellStyle name="Note 2 2 3 3 2" xfId="21457"/>
    <cellStyle name="Note 2 2 3 3 3" xfId="21019"/>
    <cellStyle name="Note 2 2 3 4" xfId="20420"/>
    <cellStyle name="Note 2 2 3 4 2" xfId="21458"/>
    <cellStyle name="Note 2 2 3 4 3" xfId="21018"/>
    <cellStyle name="Note 2 2 3 5" xfId="20421"/>
    <cellStyle name="Note 2 2 3 5 2" xfId="21459"/>
    <cellStyle name="Note 2 2 3 5 3" xfId="21017"/>
    <cellStyle name="Note 2 2 4" xfId="20422"/>
    <cellStyle name="Note 2 2 4 2" xfId="20423"/>
    <cellStyle name="Note 2 2 4 2 2" xfId="21461"/>
    <cellStyle name="Note 2 2 4 2 3" xfId="21015"/>
    <cellStyle name="Note 2 2 4 3" xfId="20424"/>
    <cellStyle name="Note 2 2 4 3 2" xfId="21462"/>
    <cellStyle name="Note 2 2 4 3 3" xfId="21014"/>
    <cellStyle name="Note 2 2 4 4" xfId="20425"/>
    <cellStyle name="Note 2 2 4 4 2" xfId="21463"/>
    <cellStyle name="Note 2 2 4 4 3" xfId="21013"/>
    <cellStyle name="Note 2 2 4 5" xfId="21460"/>
    <cellStyle name="Note 2 2 4 6" xfId="21016"/>
    <cellStyle name="Note 2 2 5" xfId="20426"/>
    <cellStyle name="Note 2 2 5 2" xfId="20427"/>
    <cellStyle name="Note 2 2 5 2 2" xfId="21465"/>
    <cellStyle name="Note 2 2 5 2 3" xfId="21011"/>
    <cellStyle name="Note 2 2 5 3" xfId="20428"/>
    <cellStyle name="Note 2 2 5 3 2" xfId="21466"/>
    <cellStyle name="Note 2 2 5 3 3" xfId="21010"/>
    <cellStyle name="Note 2 2 5 4" xfId="20429"/>
    <cellStyle name="Note 2 2 5 4 2" xfId="21467"/>
    <cellStyle name="Note 2 2 5 4 3" xfId="21009"/>
    <cellStyle name="Note 2 2 5 5" xfId="21464"/>
    <cellStyle name="Note 2 2 5 6" xfId="21012"/>
    <cellStyle name="Note 2 2 6" xfId="20430"/>
    <cellStyle name="Note 2 2 6 2" xfId="21468"/>
    <cellStyle name="Note 2 2 6 3" xfId="21008"/>
    <cellStyle name="Note 2 2 7" xfId="20431"/>
    <cellStyle name="Note 2 2 7 2" xfId="21469"/>
    <cellStyle name="Note 2 2 7 3" xfId="21007"/>
    <cellStyle name="Note 2 2 8" xfId="20432"/>
    <cellStyle name="Note 2 2 8 2" xfId="21470"/>
    <cellStyle name="Note 2 2 8 3" xfId="21006"/>
    <cellStyle name="Note 2 2 9" xfId="20433"/>
    <cellStyle name="Note 2 2 9 2" xfId="21471"/>
    <cellStyle name="Note 2 2 9 3" xfId="21005"/>
    <cellStyle name="Note 2 3" xfId="20434"/>
    <cellStyle name="Note 2 3 2" xfId="20435"/>
    <cellStyle name="Note 2 3 2 2" xfId="21472"/>
    <cellStyle name="Note 2 3 2 3" xfId="21004"/>
    <cellStyle name="Note 2 3 3" xfId="20436"/>
    <cellStyle name="Note 2 3 3 2" xfId="21473"/>
    <cellStyle name="Note 2 3 3 3" xfId="21003"/>
    <cellStyle name="Note 2 3 4" xfId="20437"/>
    <cellStyle name="Note 2 3 4 2" xfId="21474"/>
    <cellStyle name="Note 2 3 4 3" xfId="21002"/>
    <cellStyle name="Note 2 3 5" xfId="20438"/>
    <cellStyle name="Note 2 3 5 2" xfId="21475"/>
    <cellStyle name="Note 2 3 5 3" xfId="21001"/>
    <cellStyle name="Note 2 4" xfId="20439"/>
    <cellStyle name="Note 2 4 2" xfId="20440"/>
    <cellStyle name="Note 2 4 2 2" xfId="20441"/>
    <cellStyle name="Note 2 4 2 2 2" xfId="21476"/>
    <cellStyle name="Note 2 4 2 2 3" xfId="21000"/>
    <cellStyle name="Note 2 4 3" xfId="20442"/>
    <cellStyle name="Note 2 4 3 2" xfId="20443"/>
    <cellStyle name="Note 2 4 3 2 2" xfId="21477"/>
    <cellStyle name="Note 2 4 3 2 3" xfId="20999"/>
    <cellStyle name="Note 2 4 4" xfId="20444"/>
    <cellStyle name="Note 2 4 4 2" xfId="20445"/>
    <cellStyle name="Note 2 4 4 2 2" xfId="21478"/>
    <cellStyle name="Note 2 4 4 2 3" xfId="20998"/>
    <cellStyle name="Note 2 4 5" xfId="20446"/>
    <cellStyle name="Note 2 4 6" xfId="20447"/>
    <cellStyle name="Note 2 4 7" xfId="20448"/>
    <cellStyle name="Note 2 4 7 2" xfId="21479"/>
    <cellStyle name="Note 2 4 7 3" xfId="20997"/>
    <cellStyle name="Note 2 5" xfId="20449"/>
    <cellStyle name="Note 2 5 2" xfId="20450"/>
    <cellStyle name="Note 2 5 2 2" xfId="20451"/>
    <cellStyle name="Note 2 5 2 2 2" xfId="21480"/>
    <cellStyle name="Note 2 5 2 2 3" xfId="20996"/>
    <cellStyle name="Note 2 5 3" xfId="20452"/>
    <cellStyle name="Note 2 5 3 2" xfId="20453"/>
    <cellStyle name="Note 2 5 3 2 2" xfId="21481"/>
    <cellStyle name="Note 2 5 3 2 3" xfId="20995"/>
    <cellStyle name="Note 2 5 4" xfId="20454"/>
    <cellStyle name="Note 2 5 4 2" xfId="20455"/>
    <cellStyle name="Note 2 5 4 2 2" xfId="21482"/>
    <cellStyle name="Note 2 5 4 2 3" xfId="20994"/>
    <cellStyle name="Note 2 5 5" xfId="20456"/>
    <cellStyle name="Note 2 5 6" xfId="20457"/>
    <cellStyle name="Note 2 5 7" xfId="20458"/>
    <cellStyle name="Note 2 5 7 2" xfId="21483"/>
    <cellStyle name="Note 2 5 7 3" xfId="20993"/>
    <cellStyle name="Note 2 6" xfId="20459"/>
    <cellStyle name="Note 2 6 2" xfId="20460"/>
    <cellStyle name="Note 2 6 2 2" xfId="20461"/>
    <cellStyle name="Note 2 6 2 2 2" xfId="21484"/>
    <cellStyle name="Note 2 6 2 2 3" xfId="20992"/>
    <cellStyle name="Note 2 6 3" xfId="20462"/>
    <cellStyle name="Note 2 6 3 2" xfId="20463"/>
    <cellStyle name="Note 2 6 3 2 2" xfId="21485"/>
    <cellStyle name="Note 2 6 3 2 3" xfId="20991"/>
    <cellStyle name="Note 2 6 4" xfId="20464"/>
    <cellStyle name="Note 2 6 4 2" xfId="20465"/>
    <cellStyle name="Note 2 6 4 2 2" xfId="21486"/>
    <cellStyle name="Note 2 6 4 2 3" xfId="20990"/>
    <cellStyle name="Note 2 6 5" xfId="20466"/>
    <cellStyle name="Note 2 6 6" xfId="20467"/>
    <cellStyle name="Note 2 6 7" xfId="20468"/>
    <cellStyle name="Note 2 6 7 2" xfId="21487"/>
    <cellStyle name="Note 2 6 7 3" xfId="20989"/>
    <cellStyle name="Note 2 7" xfId="20469"/>
    <cellStyle name="Note 2 7 2" xfId="20470"/>
    <cellStyle name="Note 2 7 2 2" xfId="20471"/>
    <cellStyle name="Note 2 7 2 2 2" xfId="21488"/>
    <cellStyle name="Note 2 7 2 2 3" xfId="20988"/>
    <cellStyle name="Note 2 7 3" xfId="20472"/>
    <cellStyle name="Note 2 7 3 2" xfId="20473"/>
    <cellStyle name="Note 2 7 3 2 2" xfId="21489"/>
    <cellStyle name="Note 2 7 3 2 3" xfId="20987"/>
    <cellStyle name="Note 2 7 4" xfId="20474"/>
    <cellStyle name="Note 2 7 4 2" xfId="20475"/>
    <cellStyle name="Note 2 7 4 2 2" xfId="21490"/>
    <cellStyle name="Note 2 7 4 2 3" xfId="20986"/>
    <cellStyle name="Note 2 7 5" xfId="20476"/>
    <cellStyle name="Note 2 7 6" xfId="20477"/>
    <cellStyle name="Note 2 7 7" xfId="20478"/>
    <cellStyle name="Note 2 7 7 2" xfId="21491"/>
    <cellStyle name="Note 2 7 7 3" xfId="20985"/>
    <cellStyle name="Note 2 8" xfId="20479"/>
    <cellStyle name="Note 2 8 2" xfId="20480"/>
    <cellStyle name="Note 2 8 2 2" xfId="21492"/>
    <cellStyle name="Note 2 8 2 3" xfId="20984"/>
    <cellStyle name="Note 2 8 3" xfId="20481"/>
    <cellStyle name="Note 2 8 3 2" xfId="21493"/>
    <cellStyle name="Note 2 8 3 3" xfId="20983"/>
    <cellStyle name="Note 2 8 4" xfId="20482"/>
    <cellStyle name="Note 2 8 4 2" xfId="21494"/>
    <cellStyle name="Note 2 8 4 3" xfId="20982"/>
    <cellStyle name="Note 2 8 5" xfId="20483"/>
    <cellStyle name="Note 2 8 5 2" xfId="21495"/>
    <cellStyle name="Note 2 8 5 3" xfId="20981"/>
    <cellStyle name="Note 2 9" xfId="20484"/>
    <cellStyle name="Note 2 9 2" xfId="20485"/>
    <cellStyle name="Note 2 9 2 2" xfId="21496"/>
    <cellStyle name="Note 2 9 2 3" xfId="20980"/>
    <cellStyle name="Note 2 9 3" xfId="20486"/>
    <cellStyle name="Note 2 9 3 2" xfId="21497"/>
    <cellStyle name="Note 2 9 3 3" xfId="20979"/>
    <cellStyle name="Note 2 9 4" xfId="20487"/>
    <cellStyle name="Note 2 9 4 2" xfId="21498"/>
    <cellStyle name="Note 2 9 4 3" xfId="20978"/>
    <cellStyle name="Note 2 9 5" xfId="20488"/>
    <cellStyle name="Note 2 9 5 2" xfId="21499"/>
    <cellStyle name="Note 2 9 5 3" xfId="20977"/>
    <cellStyle name="Note 3 2" xfId="20489"/>
    <cellStyle name="Note 3 2 2" xfId="20490"/>
    <cellStyle name="Note 3 2 2 2" xfId="21501"/>
    <cellStyle name="Note 3 2 2 3" xfId="20975"/>
    <cellStyle name="Note 3 2 3" xfId="20491"/>
    <cellStyle name="Note 3 2 4" xfId="21500"/>
    <cellStyle name="Note 3 2 5" xfId="20976"/>
    <cellStyle name="Note 3 3" xfId="20492"/>
    <cellStyle name="Note 3 3 2" xfId="20493"/>
    <cellStyle name="Note 3 3 3" xfId="21502"/>
    <cellStyle name="Note 3 3 4" xfId="20974"/>
    <cellStyle name="Note 3 4" xfId="20494"/>
    <cellStyle name="Note 3 4 2" xfId="21503"/>
    <cellStyle name="Note 3 4 3" xfId="20973"/>
    <cellStyle name="Note 3 5" xfId="20495"/>
    <cellStyle name="Note 4 2" xfId="20496"/>
    <cellStyle name="Note 4 2 2" xfId="20497"/>
    <cellStyle name="Note 4 2 2 2" xfId="21505"/>
    <cellStyle name="Note 4 2 2 3" xfId="20971"/>
    <cellStyle name="Note 4 2 3" xfId="20498"/>
    <cellStyle name="Note 4 2 4" xfId="21504"/>
    <cellStyle name="Note 4 2 5" xfId="20972"/>
    <cellStyle name="Note 4 3" xfId="20499"/>
    <cellStyle name="Note 4 4" xfId="20500"/>
    <cellStyle name="Note 4 4 2" xfId="21506"/>
    <cellStyle name="Note 4 4 3" xfId="20970"/>
    <cellStyle name="Note 4 5" xfId="20501"/>
    <cellStyle name="Note 5" xfId="20502"/>
    <cellStyle name="Note 5 2" xfId="20503"/>
    <cellStyle name="Note 5 2 2" xfId="20504"/>
    <cellStyle name="Note 5 2 3" xfId="21508"/>
    <cellStyle name="Note 5 2 4" xfId="20968"/>
    <cellStyle name="Note 5 3" xfId="20505"/>
    <cellStyle name="Note 5 3 2" xfId="20506"/>
    <cellStyle name="Note 5 3 3" xfId="21509"/>
    <cellStyle name="Note 5 3 4" xfId="20967"/>
    <cellStyle name="Note 5 4" xfId="20507"/>
    <cellStyle name="Note 5 4 2" xfId="21510"/>
    <cellStyle name="Note 5 4 3" xfId="20966"/>
    <cellStyle name="Note 5 5" xfId="20508"/>
    <cellStyle name="Note 5 6" xfId="21507"/>
    <cellStyle name="Note 5 7" xfId="20969"/>
    <cellStyle name="Note 6" xfId="20509"/>
    <cellStyle name="Note 6 2" xfId="20510"/>
    <cellStyle name="Note 6 2 2" xfId="20511"/>
    <cellStyle name="Note 6 2 3" xfId="21512"/>
    <cellStyle name="Note 6 2 4" xfId="20964"/>
    <cellStyle name="Note 6 3" xfId="20512"/>
    <cellStyle name="Note 6 4" xfId="20513"/>
    <cellStyle name="Note 6 5" xfId="21511"/>
    <cellStyle name="Note 6 6" xfId="20965"/>
    <cellStyle name="Note 7" xfId="20514"/>
    <cellStyle name="Note 7 2" xfId="21513"/>
    <cellStyle name="Note 7 3" xfId="21689"/>
    <cellStyle name="Note 8" xfId="20515"/>
    <cellStyle name="Note 8 2" xfId="20516"/>
    <cellStyle name="Note 8 2 2" xfId="21515"/>
    <cellStyle name="Note 8 2 3" xfId="21691"/>
    <cellStyle name="Note 8 3" xfId="21514"/>
    <cellStyle name="Note 8 4" xfId="21690"/>
    <cellStyle name="Note 9" xfId="20517"/>
    <cellStyle name="Note 9 2" xfId="21516"/>
    <cellStyle name="Note 9 3" xfId="21692"/>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517"/>
    <cellStyle name="optionalExposure 3" xfId="21688"/>
    <cellStyle name="OptionHeading" xfId="20525"/>
    <cellStyle name="OptionHeading 2" xfId="20526"/>
    <cellStyle name="OptionHeading 3" xfId="20527"/>
    <cellStyle name="Output 2" xfId="20528"/>
    <cellStyle name="Output 2 10" xfId="20529"/>
    <cellStyle name="Output 2 10 2" xfId="20530"/>
    <cellStyle name="Output 2 10 2 2" xfId="21519"/>
    <cellStyle name="Output 2 10 2 3" xfId="21694"/>
    <cellStyle name="Output 2 10 3" xfId="20531"/>
    <cellStyle name="Output 2 10 3 2" xfId="21520"/>
    <cellStyle name="Output 2 10 3 3" xfId="21695"/>
    <cellStyle name="Output 2 10 4" xfId="20532"/>
    <cellStyle name="Output 2 10 4 2" xfId="21521"/>
    <cellStyle name="Output 2 10 4 3" xfId="21696"/>
    <cellStyle name="Output 2 10 5" xfId="20533"/>
    <cellStyle name="Output 2 10 5 2" xfId="21522"/>
    <cellStyle name="Output 2 10 5 3" xfId="21697"/>
    <cellStyle name="Output 2 11" xfId="20534"/>
    <cellStyle name="Output 2 11 2" xfId="20535"/>
    <cellStyle name="Output 2 11 2 2" xfId="21524"/>
    <cellStyle name="Output 2 11 2 3" xfId="21699"/>
    <cellStyle name="Output 2 11 3" xfId="20536"/>
    <cellStyle name="Output 2 11 3 2" xfId="21525"/>
    <cellStyle name="Output 2 11 3 3" xfId="21700"/>
    <cellStyle name="Output 2 11 4" xfId="20537"/>
    <cellStyle name="Output 2 11 4 2" xfId="21526"/>
    <cellStyle name="Output 2 11 4 3" xfId="21701"/>
    <cellStyle name="Output 2 11 5" xfId="20538"/>
    <cellStyle name="Output 2 11 5 2" xfId="21527"/>
    <cellStyle name="Output 2 11 5 3" xfId="21702"/>
    <cellStyle name="Output 2 11 6" xfId="21523"/>
    <cellStyle name="Output 2 11 7" xfId="21698"/>
    <cellStyle name="Output 2 12" xfId="20539"/>
    <cellStyle name="Output 2 12 2" xfId="20540"/>
    <cellStyle name="Output 2 12 2 2" xfId="21529"/>
    <cellStyle name="Output 2 12 2 3" xfId="21704"/>
    <cellStyle name="Output 2 12 3" xfId="20541"/>
    <cellStyle name="Output 2 12 3 2" xfId="21530"/>
    <cellStyle name="Output 2 12 3 3" xfId="21705"/>
    <cellStyle name="Output 2 12 4" xfId="20542"/>
    <cellStyle name="Output 2 12 4 2" xfId="21531"/>
    <cellStyle name="Output 2 12 4 3" xfId="21706"/>
    <cellStyle name="Output 2 12 5" xfId="20543"/>
    <cellStyle name="Output 2 12 5 2" xfId="21532"/>
    <cellStyle name="Output 2 12 5 3" xfId="21707"/>
    <cellStyle name="Output 2 12 6" xfId="21528"/>
    <cellStyle name="Output 2 12 7" xfId="21703"/>
    <cellStyle name="Output 2 13" xfId="20544"/>
    <cellStyle name="Output 2 13 2" xfId="20545"/>
    <cellStyle name="Output 2 13 2 2" xfId="21534"/>
    <cellStyle name="Output 2 13 2 3" xfId="21709"/>
    <cellStyle name="Output 2 13 3" xfId="20546"/>
    <cellStyle name="Output 2 13 3 2" xfId="21535"/>
    <cellStyle name="Output 2 13 3 3" xfId="21710"/>
    <cellStyle name="Output 2 13 4" xfId="20547"/>
    <cellStyle name="Output 2 13 4 2" xfId="21536"/>
    <cellStyle name="Output 2 13 4 3" xfId="21711"/>
    <cellStyle name="Output 2 13 5" xfId="21533"/>
    <cellStyle name="Output 2 13 6" xfId="21708"/>
    <cellStyle name="Output 2 14" xfId="20548"/>
    <cellStyle name="Output 2 14 2" xfId="21537"/>
    <cellStyle name="Output 2 14 3" xfId="21712"/>
    <cellStyle name="Output 2 15" xfId="20549"/>
    <cellStyle name="Output 2 15 2" xfId="21538"/>
    <cellStyle name="Output 2 15 3" xfId="21713"/>
    <cellStyle name="Output 2 16" xfId="20550"/>
    <cellStyle name="Output 2 16 2" xfId="21539"/>
    <cellStyle name="Output 2 16 3" xfId="21714"/>
    <cellStyle name="Output 2 17" xfId="21518"/>
    <cellStyle name="Output 2 18" xfId="21693"/>
    <cellStyle name="Output 2 2" xfId="20551"/>
    <cellStyle name="Output 2 2 10" xfId="21540"/>
    <cellStyle name="Output 2 2 11" xfId="21715"/>
    <cellStyle name="Output 2 2 2" xfId="20552"/>
    <cellStyle name="Output 2 2 2 2" xfId="20553"/>
    <cellStyle name="Output 2 2 2 2 2" xfId="21542"/>
    <cellStyle name="Output 2 2 2 2 3" xfId="21717"/>
    <cellStyle name="Output 2 2 2 3" xfId="20554"/>
    <cellStyle name="Output 2 2 2 3 2" xfId="21543"/>
    <cellStyle name="Output 2 2 2 3 3" xfId="21718"/>
    <cellStyle name="Output 2 2 2 4" xfId="20555"/>
    <cellStyle name="Output 2 2 2 4 2" xfId="21544"/>
    <cellStyle name="Output 2 2 2 4 3" xfId="21719"/>
    <cellStyle name="Output 2 2 2 5" xfId="21541"/>
    <cellStyle name="Output 2 2 2 6" xfId="21716"/>
    <cellStyle name="Output 2 2 3" xfId="20556"/>
    <cellStyle name="Output 2 2 3 2" xfId="20557"/>
    <cellStyle name="Output 2 2 3 2 2" xfId="21546"/>
    <cellStyle name="Output 2 2 3 2 3" xfId="21721"/>
    <cellStyle name="Output 2 2 3 3" xfId="20558"/>
    <cellStyle name="Output 2 2 3 3 2" xfId="21547"/>
    <cellStyle name="Output 2 2 3 3 3" xfId="21722"/>
    <cellStyle name="Output 2 2 3 4" xfId="20559"/>
    <cellStyle name="Output 2 2 3 4 2" xfId="21548"/>
    <cellStyle name="Output 2 2 3 4 3" xfId="21723"/>
    <cellStyle name="Output 2 2 3 5" xfId="21545"/>
    <cellStyle name="Output 2 2 3 6" xfId="21720"/>
    <cellStyle name="Output 2 2 4" xfId="20560"/>
    <cellStyle name="Output 2 2 4 2" xfId="20561"/>
    <cellStyle name="Output 2 2 4 2 2" xfId="21550"/>
    <cellStyle name="Output 2 2 4 2 3" xfId="21725"/>
    <cellStyle name="Output 2 2 4 3" xfId="20562"/>
    <cellStyle name="Output 2 2 4 3 2" xfId="21551"/>
    <cellStyle name="Output 2 2 4 3 3" xfId="21726"/>
    <cellStyle name="Output 2 2 4 4" xfId="20563"/>
    <cellStyle name="Output 2 2 4 4 2" xfId="21552"/>
    <cellStyle name="Output 2 2 4 4 3" xfId="21727"/>
    <cellStyle name="Output 2 2 4 5" xfId="21549"/>
    <cellStyle name="Output 2 2 4 6" xfId="21724"/>
    <cellStyle name="Output 2 2 5" xfId="20564"/>
    <cellStyle name="Output 2 2 5 2" xfId="20565"/>
    <cellStyle name="Output 2 2 5 2 2" xfId="21554"/>
    <cellStyle name="Output 2 2 5 2 3" xfId="21729"/>
    <cellStyle name="Output 2 2 5 3" xfId="20566"/>
    <cellStyle name="Output 2 2 5 3 2" xfId="21555"/>
    <cellStyle name="Output 2 2 5 3 3" xfId="21730"/>
    <cellStyle name="Output 2 2 5 4" xfId="20567"/>
    <cellStyle name="Output 2 2 5 4 2" xfId="21556"/>
    <cellStyle name="Output 2 2 5 4 3" xfId="21731"/>
    <cellStyle name="Output 2 2 5 5" xfId="21553"/>
    <cellStyle name="Output 2 2 5 6" xfId="21728"/>
    <cellStyle name="Output 2 2 6" xfId="20568"/>
    <cellStyle name="Output 2 2 6 2" xfId="21557"/>
    <cellStyle name="Output 2 2 6 3" xfId="21732"/>
    <cellStyle name="Output 2 2 7" xfId="20569"/>
    <cellStyle name="Output 2 2 7 2" xfId="21558"/>
    <cellStyle name="Output 2 2 7 3" xfId="21733"/>
    <cellStyle name="Output 2 2 8" xfId="20570"/>
    <cellStyle name="Output 2 2 8 2" xfId="21559"/>
    <cellStyle name="Output 2 2 8 3" xfId="21734"/>
    <cellStyle name="Output 2 2 9" xfId="20571"/>
    <cellStyle name="Output 2 2 9 2" xfId="21560"/>
    <cellStyle name="Output 2 2 9 3" xfId="21735"/>
    <cellStyle name="Output 2 3" xfId="20572"/>
    <cellStyle name="Output 2 3 2" xfId="20573"/>
    <cellStyle name="Output 2 3 2 2" xfId="21561"/>
    <cellStyle name="Output 2 3 2 3" xfId="21736"/>
    <cellStyle name="Output 2 3 3" xfId="20574"/>
    <cellStyle name="Output 2 3 3 2" xfId="21562"/>
    <cellStyle name="Output 2 3 3 3" xfId="21737"/>
    <cellStyle name="Output 2 3 4" xfId="20575"/>
    <cellStyle name="Output 2 3 4 2" xfId="21563"/>
    <cellStyle name="Output 2 3 4 3" xfId="21738"/>
    <cellStyle name="Output 2 3 5" xfId="20576"/>
    <cellStyle name="Output 2 3 5 2" xfId="21564"/>
    <cellStyle name="Output 2 3 5 3" xfId="21739"/>
    <cellStyle name="Output 2 4" xfId="20577"/>
    <cellStyle name="Output 2 4 2" xfId="20578"/>
    <cellStyle name="Output 2 4 2 2" xfId="21565"/>
    <cellStyle name="Output 2 4 2 3" xfId="21740"/>
    <cellStyle name="Output 2 4 3" xfId="20579"/>
    <cellStyle name="Output 2 4 3 2" xfId="21566"/>
    <cellStyle name="Output 2 4 3 3" xfId="21741"/>
    <cellStyle name="Output 2 4 4" xfId="20580"/>
    <cellStyle name="Output 2 4 4 2" xfId="21567"/>
    <cellStyle name="Output 2 4 4 3" xfId="21742"/>
    <cellStyle name="Output 2 4 5" xfId="20581"/>
    <cellStyle name="Output 2 4 5 2" xfId="21568"/>
    <cellStyle name="Output 2 4 5 3" xfId="21743"/>
    <cellStyle name="Output 2 5" xfId="20582"/>
    <cellStyle name="Output 2 5 2" xfId="20583"/>
    <cellStyle name="Output 2 5 2 2" xfId="21569"/>
    <cellStyle name="Output 2 5 2 3" xfId="21744"/>
    <cellStyle name="Output 2 5 3" xfId="20584"/>
    <cellStyle name="Output 2 5 3 2" xfId="21570"/>
    <cellStyle name="Output 2 5 3 3" xfId="21745"/>
    <cellStyle name="Output 2 5 4" xfId="20585"/>
    <cellStyle name="Output 2 5 4 2" xfId="21571"/>
    <cellStyle name="Output 2 5 4 3" xfId="21746"/>
    <cellStyle name="Output 2 5 5" xfId="20586"/>
    <cellStyle name="Output 2 5 5 2" xfId="21572"/>
    <cellStyle name="Output 2 5 5 3" xfId="21747"/>
    <cellStyle name="Output 2 6" xfId="20587"/>
    <cellStyle name="Output 2 6 2" xfId="20588"/>
    <cellStyle name="Output 2 6 2 2" xfId="21573"/>
    <cellStyle name="Output 2 6 2 3" xfId="21748"/>
    <cellStyle name="Output 2 6 3" xfId="20589"/>
    <cellStyle name="Output 2 6 3 2" xfId="21574"/>
    <cellStyle name="Output 2 6 3 3" xfId="21749"/>
    <cellStyle name="Output 2 6 4" xfId="20590"/>
    <cellStyle name="Output 2 6 4 2" xfId="21575"/>
    <cellStyle name="Output 2 6 4 3" xfId="21750"/>
    <cellStyle name="Output 2 6 5" xfId="20591"/>
    <cellStyle name="Output 2 6 5 2" xfId="21576"/>
    <cellStyle name="Output 2 6 5 3" xfId="21751"/>
    <cellStyle name="Output 2 7" xfId="20592"/>
    <cellStyle name="Output 2 7 2" xfId="20593"/>
    <cellStyle name="Output 2 7 2 2" xfId="21577"/>
    <cellStyle name="Output 2 7 2 3" xfId="21752"/>
    <cellStyle name="Output 2 7 3" xfId="20594"/>
    <cellStyle name="Output 2 7 3 2" xfId="21578"/>
    <cellStyle name="Output 2 7 3 3" xfId="21753"/>
    <cellStyle name="Output 2 7 4" xfId="20595"/>
    <cellStyle name="Output 2 7 4 2" xfId="21579"/>
    <cellStyle name="Output 2 7 4 3" xfId="21754"/>
    <cellStyle name="Output 2 7 5" xfId="20596"/>
    <cellStyle name="Output 2 7 5 2" xfId="21580"/>
    <cellStyle name="Output 2 7 5 3" xfId="21755"/>
    <cellStyle name="Output 2 8" xfId="20597"/>
    <cellStyle name="Output 2 8 2" xfId="20598"/>
    <cellStyle name="Output 2 8 2 2" xfId="21581"/>
    <cellStyle name="Output 2 8 2 3" xfId="21756"/>
    <cellStyle name="Output 2 8 3" xfId="20599"/>
    <cellStyle name="Output 2 8 3 2" xfId="21582"/>
    <cellStyle name="Output 2 8 3 3" xfId="21757"/>
    <cellStyle name="Output 2 8 4" xfId="20600"/>
    <cellStyle name="Output 2 8 4 2" xfId="21583"/>
    <cellStyle name="Output 2 8 4 3" xfId="21758"/>
    <cellStyle name="Output 2 8 5" xfId="20601"/>
    <cellStyle name="Output 2 8 5 2" xfId="21584"/>
    <cellStyle name="Output 2 8 5 3" xfId="21759"/>
    <cellStyle name="Output 2 9" xfId="20602"/>
    <cellStyle name="Output 2 9 2" xfId="20603"/>
    <cellStyle name="Output 2 9 2 2" xfId="21585"/>
    <cellStyle name="Output 2 9 2 3" xfId="21760"/>
    <cellStyle name="Output 2 9 3" xfId="20604"/>
    <cellStyle name="Output 2 9 3 2" xfId="21586"/>
    <cellStyle name="Output 2 9 3 3" xfId="21761"/>
    <cellStyle name="Output 2 9 4" xfId="20605"/>
    <cellStyle name="Output 2 9 4 2" xfId="21587"/>
    <cellStyle name="Output 2 9 4 3" xfId="21762"/>
    <cellStyle name="Output 2 9 5" xfId="20606"/>
    <cellStyle name="Output 2 9 5 2" xfId="21588"/>
    <cellStyle name="Output 2 9 5 3" xfId="21763"/>
    <cellStyle name="Output 3" xfId="20607"/>
    <cellStyle name="Output 3 2" xfId="20608"/>
    <cellStyle name="Output 3 2 2" xfId="21590"/>
    <cellStyle name="Output 3 2 3" xfId="21765"/>
    <cellStyle name="Output 3 3" xfId="20609"/>
    <cellStyle name="Output 3 3 2" xfId="21591"/>
    <cellStyle name="Output 3 3 3" xfId="21766"/>
    <cellStyle name="Output 3 4" xfId="21589"/>
    <cellStyle name="Output 3 5" xfId="21764"/>
    <cellStyle name="Output 4" xfId="20610"/>
    <cellStyle name="Output 4 2" xfId="20611"/>
    <cellStyle name="Output 4 2 2" xfId="21593"/>
    <cellStyle name="Output 4 2 3" xfId="21768"/>
    <cellStyle name="Output 4 3" xfId="20612"/>
    <cellStyle name="Output 4 3 2" xfId="21594"/>
    <cellStyle name="Output 4 3 3" xfId="21769"/>
    <cellStyle name="Output 4 4" xfId="21592"/>
    <cellStyle name="Output 4 5" xfId="21767"/>
    <cellStyle name="Output 5" xfId="20613"/>
    <cellStyle name="Output 5 2" xfId="20614"/>
    <cellStyle name="Output 5 2 2" xfId="21596"/>
    <cellStyle name="Output 5 2 3" xfId="21771"/>
    <cellStyle name="Output 5 3" xfId="20615"/>
    <cellStyle name="Output 5 3 2" xfId="21597"/>
    <cellStyle name="Output 5 3 3" xfId="21772"/>
    <cellStyle name="Output 5 4" xfId="21595"/>
    <cellStyle name="Output 5 5" xfId="21770"/>
    <cellStyle name="Output 6" xfId="20616"/>
    <cellStyle name="Output 6 2" xfId="20617"/>
    <cellStyle name="Output 6 2 2" xfId="21599"/>
    <cellStyle name="Output 6 2 3" xfId="21774"/>
    <cellStyle name="Output 6 3" xfId="20618"/>
    <cellStyle name="Output 6 3 2" xfId="21600"/>
    <cellStyle name="Output 6 3 3" xfId="21775"/>
    <cellStyle name="Output 6 4" xfId="21598"/>
    <cellStyle name="Output 6 5" xfId="21773"/>
    <cellStyle name="Output 7" xfId="20619"/>
    <cellStyle name="Output 7 2" xfId="21601"/>
    <cellStyle name="Output 7 3" xfId="21776"/>
    <cellStyle name="Percen - Style1" xfId="20620"/>
    <cellStyle name="Percent" xfId="20962"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602"/>
    <cellStyle name="showExposure 3" xfId="21861"/>
    <cellStyle name="showParameterE" xfId="20787"/>
    <cellStyle name="showParameterE 2" xfId="21603"/>
    <cellStyle name="showParameterE 3" xfId="21862"/>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605"/>
    <cellStyle name="Total 2 10 2 3" xfId="21778"/>
    <cellStyle name="Total 2 10 3" xfId="20826"/>
    <cellStyle name="Total 2 10 3 2" xfId="21606"/>
    <cellStyle name="Total 2 10 3 3" xfId="21779"/>
    <cellStyle name="Total 2 10 4" xfId="20827"/>
    <cellStyle name="Total 2 10 4 2" xfId="21607"/>
    <cellStyle name="Total 2 10 4 3" xfId="21780"/>
    <cellStyle name="Total 2 10 5" xfId="20828"/>
    <cellStyle name="Total 2 10 5 2" xfId="21608"/>
    <cellStyle name="Total 2 10 5 3" xfId="21781"/>
    <cellStyle name="Total 2 11" xfId="20829"/>
    <cellStyle name="Total 2 11 2" xfId="20830"/>
    <cellStyle name="Total 2 11 2 2" xfId="21610"/>
    <cellStyle name="Total 2 11 2 3" xfId="21783"/>
    <cellStyle name="Total 2 11 3" xfId="20831"/>
    <cellStyle name="Total 2 11 3 2" xfId="21611"/>
    <cellStyle name="Total 2 11 3 3" xfId="21784"/>
    <cellStyle name="Total 2 11 4" xfId="20832"/>
    <cellStyle name="Total 2 11 4 2" xfId="21612"/>
    <cellStyle name="Total 2 11 4 3" xfId="21785"/>
    <cellStyle name="Total 2 11 5" xfId="20833"/>
    <cellStyle name="Total 2 11 5 2" xfId="21613"/>
    <cellStyle name="Total 2 11 5 3" xfId="21786"/>
    <cellStyle name="Total 2 11 6" xfId="21609"/>
    <cellStyle name="Total 2 11 7" xfId="21782"/>
    <cellStyle name="Total 2 12" xfId="20834"/>
    <cellStyle name="Total 2 12 2" xfId="20835"/>
    <cellStyle name="Total 2 12 2 2" xfId="21615"/>
    <cellStyle name="Total 2 12 2 3" xfId="21788"/>
    <cellStyle name="Total 2 12 3" xfId="20836"/>
    <cellStyle name="Total 2 12 3 2" xfId="21616"/>
    <cellStyle name="Total 2 12 3 3" xfId="21789"/>
    <cellStyle name="Total 2 12 4" xfId="20837"/>
    <cellStyle name="Total 2 12 4 2" xfId="21617"/>
    <cellStyle name="Total 2 12 4 3" xfId="21790"/>
    <cellStyle name="Total 2 12 5" xfId="20838"/>
    <cellStyle name="Total 2 12 5 2" xfId="21618"/>
    <cellStyle name="Total 2 12 5 3" xfId="21791"/>
    <cellStyle name="Total 2 12 6" xfId="21614"/>
    <cellStyle name="Total 2 12 7" xfId="21787"/>
    <cellStyle name="Total 2 13" xfId="20839"/>
    <cellStyle name="Total 2 13 2" xfId="20840"/>
    <cellStyle name="Total 2 13 2 2" xfId="21620"/>
    <cellStyle name="Total 2 13 2 3" xfId="21793"/>
    <cellStyle name="Total 2 13 3" xfId="20841"/>
    <cellStyle name="Total 2 13 3 2" xfId="21621"/>
    <cellStyle name="Total 2 13 3 3" xfId="21794"/>
    <cellStyle name="Total 2 13 4" xfId="20842"/>
    <cellStyle name="Total 2 13 4 2" xfId="21622"/>
    <cellStyle name="Total 2 13 4 3" xfId="21795"/>
    <cellStyle name="Total 2 13 5" xfId="21619"/>
    <cellStyle name="Total 2 13 6" xfId="21792"/>
    <cellStyle name="Total 2 14" xfId="20843"/>
    <cellStyle name="Total 2 14 2" xfId="21623"/>
    <cellStyle name="Total 2 14 3" xfId="21796"/>
    <cellStyle name="Total 2 15" xfId="20844"/>
    <cellStyle name="Total 2 15 2" xfId="21624"/>
    <cellStyle name="Total 2 15 3" xfId="21797"/>
    <cellStyle name="Total 2 16" xfId="20845"/>
    <cellStyle name="Total 2 16 2" xfId="21625"/>
    <cellStyle name="Total 2 16 3" xfId="21798"/>
    <cellStyle name="Total 2 17" xfId="21604"/>
    <cellStyle name="Total 2 18" xfId="21777"/>
    <cellStyle name="Total 2 2" xfId="20846"/>
    <cellStyle name="Total 2 2 10" xfId="21626"/>
    <cellStyle name="Total 2 2 11" xfId="21799"/>
    <cellStyle name="Total 2 2 2" xfId="20847"/>
    <cellStyle name="Total 2 2 2 2" xfId="20848"/>
    <cellStyle name="Total 2 2 2 2 2" xfId="21628"/>
    <cellStyle name="Total 2 2 2 2 3" xfId="21801"/>
    <cellStyle name="Total 2 2 2 3" xfId="20849"/>
    <cellStyle name="Total 2 2 2 3 2" xfId="21629"/>
    <cellStyle name="Total 2 2 2 3 3" xfId="21802"/>
    <cellStyle name="Total 2 2 2 4" xfId="20850"/>
    <cellStyle name="Total 2 2 2 4 2" xfId="21630"/>
    <cellStyle name="Total 2 2 2 4 3" xfId="21803"/>
    <cellStyle name="Total 2 2 2 5" xfId="21627"/>
    <cellStyle name="Total 2 2 2 6" xfId="21800"/>
    <cellStyle name="Total 2 2 3" xfId="20851"/>
    <cellStyle name="Total 2 2 3 2" xfId="20852"/>
    <cellStyle name="Total 2 2 3 2 2" xfId="21632"/>
    <cellStyle name="Total 2 2 3 2 3" xfId="21805"/>
    <cellStyle name="Total 2 2 3 3" xfId="20853"/>
    <cellStyle name="Total 2 2 3 3 2" xfId="21633"/>
    <cellStyle name="Total 2 2 3 3 3" xfId="21806"/>
    <cellStyle name="Total 2 2 3 4" xfId="20854"/>
    <cellStyle name="Total 2 2 3 4 2" xfId="21634"/>
    <cellStyle name="Total 2 2 3 4 3" xfId="21807"/>
    <cellStyle name="Total 2 2 3 5" xfId="21631"/>
    <cellStyle name="Total 2 2 3 6" xfId="21804"/>
    <cellStyle name="Total 2 2 4" xfId="20855"/>
    <cellStyle name="Total 2 2 4 2" xfId="20856"/>
    <cellStyle name="Total 2 2 4 2 2" xfId="21636"/>
    <cellStyle name="Total 2 2 4 2 3" xfId="21809"/>
    <cellStyle name="Total 2 2 4 3" xfId="20857"/>
    <cellStyle name="Total 2 2 4 3 2" xfId="21637"/>
    <cellStyle name="Total 2 2 4 3 3" xfId="21810"/>
    <cellStyle name="Total 2 2 4 4" xfId="20858"/>
    <cellStyle name="Total 2 2 4 4 2" xfId="21638"/>
    <cellStyle name="Total 2 2 4 4 3" xfId="21811"/>
    <cellStyle name="Total 2 2 4 5" xfId="21635"/>
    <cellStyle name="Total 2 2 4 6" xfId="21808"/>
    <cellStyle name="Total 2 2 5" xfId="20859"/>
    <cellStyle name="Total 2 2 5 2" xfId="20860"/>
    <cellStyle name="Total 2 2 5 2 2" xfId="21640"/>
    <cellStyle name="Total 2 2 5 2 3" xfId="21813"/>
    <cellStyle name="Total 2 2 5 3" xfId="20861"/>
    <cellStyle name="Total 2 2 5 3 2" xfId="21641"/>
    <cellStyle name="Total 2 2 5 3 3" xfId="21814"/>
    <cellStyle name="Total 2 2 5 4" xfId="20862"/>
    <cellStyle name="Total 2 2 5 4 2" xfId="21642"/>
    <cellStyle name="Total 2 2 5 4 3" xfId="21815"/>
    <cellStyle name="Total 2 2 5 5" xfId="21639"/>
    <cellStyle name="Total 2 2 5 6" xfId="21812"/>
    <cellStyle name="Total 2 2 6" xfId="20863"/>
    <cellStyle name="Total 2 2 6 2" xfId="21643"/>
    <cellStyle name="Total 2 2 6 3" xfId="21816"/>
    <cellStyle name="Total 2 2 7" xfId="20864"/>
    <cellStyle name="Total 2 2 7 2" xfId="21644"/>
    <cellStyle name="Total 2 2 7 3" xfId="21817"/>
    <cellStyle name="Total 2 2 8" xfId="20865"/>
    <cellStyle name="Total 2 2 8 2" xfId="21645"/>
    <cellStyle name="Total 2 2 8 3" xfId="21818"/>
    <cellStyle name="Total 2 2 9" xfId="20866"/>
    <cellStyle name="Total 2 2 9 2" xfId="21646"/>
    <cellStyle name="Total 2 2 9 3" xfId="21819"/>
    <cellStyle name="Total 2 3" xfId="20867"/>
    <cellStyle name="Total 2 3 2" xfId="20868"/>
    <cellStyle name="Total 2 3 2 2" xfId="21647"/>
    <cellStyle name="Total 2 3 2 3" xfId="21820"/>
    <cellStyle name="Total 2 3 3" xfId="20869"/>
    <cellStyle name="Total 2 3 3 2" xfId="21648"/>
    <cellStyle name="Total 2 3 3 3" xfId="21821"/>
    <cellStyle name="Total 2 3 4" xfId="20870"/>
    <cellStyle name="Total 2 3 4 2" xfId="21649"/>
    <cellStyle name="Total 2 3 4 3" xfId="21822"/>
    <cellStyle name="Total 2 3 5" xfId="20871"/>
    <cellStyle name="Total 2 3 5 2" xfId="21650"/>
    <cellStyle name="Total 2 3 5 3" xfId="21823"/>
    <cellStyle name="Total 2 4" xfId="20872"/>
    <cellStyle name="Total 2 4 2" xfId="20873"/>
    <cellStyle name="Total 2 4 2 2" xfId="21651"/>
    <cellStyle name="Total 2 4 2 3" xfId="21824"/>
    <cellStyle name="Total 2 4 3" xfId="20874"/>
    <cellStyle name="Total 2 4 3 2" xfId="21652"/>
    <cellStyle name="Total 2 4 3 3" xfId="21825"/>
    <cellStyle name="Total 2 4 4" xfId="20875"/>
    <cellStyle name="Total 2 4 4 2" xfId="21653"/>
    <cellStyle name="Total 2 4 4 3" xfId="21826"/>
    <cellStyle name="Total 2 4 5" xfId="20876"/>
    <cellStyle name="Total 2 4 5 2" xfId="21654"/>
    <cellStyle name="Total 2 4 5 3" xfId="21827"/>
    <cellStyle name="Total 2 5" xfId="20877"/>
    <cellStyle name="Total 2 5 2" xfId="20878"/>
    <cellStyle name="Total 2 5 2 2" xfId="21655"/>
    <cellStyle name="Total 2 5 2 3" xfId="21828"/>
    <cellStyle name="Total 2 5 3" xfId="20879"/>
    <cellStyle name="Total 2 5 3 2" xfId="21656"/>
    <cellStyle name="Total 2 5 3 3" xfId="21829"/>
    <cellStyle name="Total 2 5 4" xfId="20880"/>
    <cellStyle name="Total 2 5 4 2" xfId="21657"/>
    <cellStyle name="Total 2 5 4 3" xfId="21830"/>
    <cellStyle name="Total 2 5 5" xfId="20881"/>
    <cellStyle name="Total 2 5 5 2" xfId="21658"/>
    <cellStyle name="Total 2 5 5 3" xfId="21831"/>
    <cellStyle name="Total 2 6" xfId="20882"/>
    <cellStyle name="Total 2 6 2" xfId="20883"/>
    <cellStyle name="Total 2 6 2 2" xfId="21659"/>
    <cellStyle name="Total 2 6 2 3" xfId="21832"/>
    <cellStyle name="Total 2 6 3" xfId="20884"/>
    <cellStyle name="Total 2 6 3 2" xfId="21660"/>
    <cellStyle name="Total 2 6 3 3" xfId="21833"/>
    <cellStyle name="Total 2 6 4" xfId="20885"/>
    <cellStyle name="Total 2 6 4 2" xfId="21661"/>
    <cellStyle name="Total 2 6 4 3" xfId="21834"/>
    <cellStyle name="Total 2 6 5" xfId="20886"/>
    <cellStyle name="Total 2 6 5 2" xfId="21662"/>
    <cellStyle name="Total 2 6 5 3" xfId="21835"/>
    <cellStyle name="Total 2 7" xfId="20887"/>
    <cellStyle name="Total 2 7 2" xfId="20888"/>
    <cellStyle name="Total 2 7 2 2" xfId="21663"/>
    <cellStyle name="Total 2 7 2 3" xfId="21836"/>
    <cellStyle name="Total 2 7 3" xfId="20889"/>
    <cellStyle name="Total 2 7 3 2" xfId="21664"/>
    <cellStyle name="Total 2 7 3 3" xfId="21837"/>
    <cellStyle name="Total 2 7 4" xfId="20890"/>
    <cellStyle name="Total 2 7 4 2" xfId="21665"/>
    <cellStyle name="Total 2 7 4 3" xfId="21838"/>
    <cellStyle name="Total 2 7 5" xfId="20891"/>
    <cellStyle name="Total 2 7 5 2" xfId="21666"/>
    <cellStyle name="Total 2 7 5 3" xfId="21839"/>
    <cellStyle name="Total 2 8" xfId="20892"/>
    <cellStyle name="Total 2 8 2" xfId="20893"/>
    <cellStyle name="Total 2 8 2 2" xfId="21667"/>
    <cellStyle name="Total 2 8 2 3" xfId="21840"/>
    <cellStyle name="Total 2 8 3" xfId="20894"/>
    <cellStyle name="Total 2 8 3 2" xfId="21668"/>
    <cellStyle name="Total 2 8 3 3" xfId="21841"/>
    <cellStyle name="Total 2 8 4" xfId="20895"/>
    <cellStyle name="Total 2 8 4 2" xfId="21669"/>
    <cellStyle name="Total 2 8 4 3" xfId="21842"/>
    <cellStyle name="Total 2 8 5" xfId="20896"/>
    <cellStyle name="Total 2 8 5 2" xfId="21670"/>
    <cellStyle name="Total 2 8 5 3" xfId="21843"/>
    <cellStyle name="Total 2 9" xfId="20897"/>
    <cellStyle name="Total 2 9 2" xfId="20898"/>
    <cellStyle name="Total 2 9 2 2" xfId="21671"/>
    <cellStyle name="Total 2 9 2 3" xfId="21844"/>
    <cellStyle name="Total 2 9 3" xfId="20899"/>
    <cellStyle name="Total 2 9 3 2" xfId="21672"/>
    <cellStyle name="Total 2 9 3 3" xfId="21845"/>
    <cellStyle name="Total 2 9 4" xfId="20900"/>
    <cellStyle name="Total 2 9 4 2" xfId="21673"/>
    <cellStyle name="Total 2 9 4 3" xfId="21846"/>
    <cellStyle name="Total 2 9 5" xfId="20901"/>
    <cellStyle name="Total 2 9 5 2" xfId="21674"/>
    <cellStyle name="Total 2 9 5 3" xfId="21847"/>
    <cellStyle name="Total 3" xfId="20902"/>
    <cellStyle name="Total 3 2" xfId="20903"/>
    <cellStyle name="Total 3 2 2" xfId="21676"/>
    <cellStyle name="Total 3 2 3" xfId="21849"/>
    <cellStyle name="Total 3 3" xfId="20904"/>
    <cellStyle name="Total 3 3 2" xfId="21677"/>
    <cellStyle name="Total 3 3 3" xfId="21850"/>
    <cellStyle name="Total 3 4" xfId="21675"/>
    <cellStyle name="Total 3 5" xfId="21848"/>
    <cellStyle name="Total 4" xfId="20905"/>
    <cellStyle name="Total 4 2" xfId="20906"/>
    <cellStyle name="Total 4 2 2" xfId="21679"/>
    <cellStyle name="Total 4 2 3" xfId="21852"/>
    <cellStyle name="Total 4 3" xfId="20907"/>
    <cellStyle name="Total 4 3 2" xfId="21680"/>
    <cellStyle name="Total 4 3 3" xfId="21853"/>
    <cellStyle name="Total 4 4" xfId="21678"/>
    <cellStyle name="Total 4 5" xfId="21851"/>
    <cellStyle name="Total 5" xfId="20908"/>
    <cellStyle name="Total 5 2" xfId="20909"/>
    <cellStyle name="Total 5 2 2" xfId="21682"/>
    <cellStyle name="Total 5 2 3" xfId="21855"/>
    <cellStyle name="Total 5 3" xfId="20910"/>
    <cellStyle name="Total 5 3 2" xfId="21683"/>
    <cellStyle name="Total 5 3 3" xfId="21856"/>
    <cellStyle name="Total 5 4" xfId="21681"/>
    <cellStyle name="Total 5 5" xfId="21854"/>
    <cellStyle name="Total 6" xfId="20911"/>
    <cellStyle name="Total 6 2" xfId="20912"/>
    <cellStyle name="Total 6 2 2" xfId="21685"/>
    <cellStyle name="Total 6 2 3" xfId="21858"/>
    <cellStyle name="Total 6 3" xfId="20913"/>
    <cellStyle name="Total 6 3 2" xfId="21686"/>
    <cellStyle name="Total 6 3 3" xfId="21859"/>
    <cellStyle name="Total 6 4" xfId="21684"/>
    <cellStyle name="Total 6 5" xfId="21857"/>
    <cellStyle name="Total 7" xfId="20914"/>
    <cellStyle name="Total 7 2" xfId="21687"/>
    <cellStyle name="Total 7 3" xfId="21860"/>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4">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abSelected="1" zoomScaleNormal="100" workbookViewId="0">
      <selection activeCell="C12" sqref="C12"/>
    </sheetView>
  </sheetViews>
  <sheetFormatPr defaultColWidth="9.140625" defaultRowHeight="14.25"/>
  <cols>
    <col min="1" max="1" width="10.28515625" style="4" customWidth="1"/>
    <col min="2" max="2" width="134.7109375" style="5" bestFit="1" customWidth="1"/>
    <col min="3" max="3" width="39.42578125" style="5" customWidth="1"/>
    <col min="4" max="6" width="9.140625" style="5"/>
    <col min="7" max="7" width="25" style="5" customWidth="1"/>
    <col min="8" max="16384" width="9.140625" style="5"/>
  </cols>
  <sheetData>
    <row r="1" spans="1:3" ht="15">
      <c r="A1" s="204"/>
      <c r="B1" s="252" t="s">
        <v>361</v>
      </c>
      <c r="C1" s="204"/>
    </row>
    <row r="2" spans="1:3">
      <c r="A2" s="253">
        <v>1</v>
      </c>
      <c r="B2" s="420" t="s">
        <v>362</v>
      </c>
      <c r="C2" s="530" t="s">
        <v>476</v>
      </c>
    </row>
    <row r="3" spans="1:3">
      <c r="A3" s="253">
        <v>2</v>
      </c>
      <c r="B3" s="421" t="s">
        <v>358</v>
      </c>
      <c r="C3" s="531" t="s">
        <v>466</v>
      </c>
    </row>
    <row r="4" spans="1:3">
      <c r="A4" s="253">
        <v>3</v>
      </c>
      <c r="B4" s="422" t="s">
        <v>363</v>
      </c>
      <c r="C4" s="531" t="s">
        <v>469</v>
      </c>
    </row>
    <row r="5" spans="1:3" ht="15">
      <c r="A5" s="254">
        <v>4</v>
      </c>
      <c r="B5" s="423" t="s">
        <v>359</v>
      </c>
      <c r="C5" s="532" t="s">
        <v>477</v>
      </c>
    </row>
    <row r="6" spans="1:3" s="255" customFormat="1" ht="45.75" customHeight="1">
      <c r="A6" s="424" t="s">
        <v>453</v>
      </c>
      <c r="B6" s="425"/>
      <c r="C6" s="425"/>
    </row>
    <row r="7" spans="1:3" ht="15">
      <c r="A7" s="256" t="s">
        <v>35</v>
      </c>
      <c r="B7" s="252" t="s">
        <v>360</v>
      </c>
    </row>
    <row r="8" spans="1:3">
      <c r="A8" s="204">
        <v>1</v>
      </c>
      <c r="B8" s="302" t="s">
        <v>26</v>
      </c>
    </row>
    <row r="9" spans="1:3">
      <c r="A9" s="204">
        <v>2</v>
      </c>
      <c r="B9" s="303" t="s">
        <v>27</v>
      </c>
    </row>
    <row r="10" spans="1:3">
      <c r="A10" s="204">
        <v>3</v>
      </c>
      <c r="B10" s="303" t="s">
        <v>28</v>
      </c>
    </row>
    <row r="11" spans="1:3">
      <c r="A11" s="204">
        <v>4</v>
      </c>
      <c r="B11" s="303" t="s">
        <v>29</v>
      </c>
      <c r="C11" s="115"/>
    </row>
    <row r="12" spans="1:3">
      <c r="A12" s="204">
        <v>5</v>
      </c>
      <c r="B12" s="303" t="s">
        <v>30</v>
      </c>
    </row>
    <row r="13" spans="1:3">
      <c r="A13" s="204">
        <v>6</v>
      </c>
      <c r="B13" s="304" t="s">
        <v>370</v>
      </c>
    </row>
    <row r="14" spans="1:3">
      <c r="A14" s="204">
        <v>7</v>
      </c>
      <c r="B14" s="303" t="s">
        <v>364</v>
      </c>
    </row>
    <row r="15" spans="1:3">
      <c r="A15" s="204">
        <v>8</v>
      </c>
      <c r="B15" s="303" t="s">
        <v>365</v>
      </c>
    </row>
    <row r="16" spans="1:3">
      <c r="A16" s="204">
        <v>9</v>
      </c>
      <c r="B16" s="303" t="s">
        <v>31</v>
      </c>
    </row>
    <row r="17" spans="1:2">
      <c r="A17" s="419" t="s">
        <v>452</v>
      </c>
      <c r="B17" s="418" t="s">
        <v>432</v>
      </c>
    </row>
    <row r="18" spans="1:2">
      <c r="A18" s="204">
        <v>10</v>
      </c>
      <c r="B18" s="303" t="s">
        <v>32</v>
      </c>
    </row>
    <row r="19" spans="1:2">
      <c r="A19" s="204">
        <v>11</v>
      </c>
      <c r="B19" s="304" t="s">
        <v>366</v>
      </c>
    </row>
    <row r="20" spans="1:2">
      <c r="A20" s="204">
        <v>12</v>
      </c>
      <c r="B20" s="304" t="s">
        <v>33</v>
      </c>
    </row>
    <row r="21" spans="1:2">
      <c r="A21" s="204">
        <v>13</v>
      </c>
      <c r="B21" s="305" t="s">
        <v>367</v>
      </c>
    </row>
    <row r="22" spans="1:2">
      <c r="A22" s="204">
        <v>14</v>
      </c>
      <c r="B22" s="302" t="s">
        <v>394</v>
      </c>
    </row>
    <row r="23" spans="1:2">
      <c r="A23" s="257">
        <v>15</v>
      </c>
      <c r="B23" s="304" t="s">
        <v>34</v>
      </c>
    </row>
    <row r="24" spans="1:2">
      <c r="A24" s="118"/>
      <c r="B24" s="16"/>
    </row>
    <row r="25" spans="1:2">
      <c r="A25" s="118"/>
      <c r="B25" s="16"/>
    </row>
    <row r="26" spans="1:2">
      <c r="A26" s="118"/>
      <c r="B26" s="16"/>
    </row>
  </sheetData>
  <mergeCells count="1">
    <mergeCell ref="A6:C6"/>
  </mergeCells>
  <hyperlinks>
    <hyperlink ref="B9" location="'2.RC'!A1" display="Balance Sheet"/>
    <hyperlink ref="B12" location="'5. RWA '!A1" display="Risk-Weighted Assets (RWA)"/>
    <hyperlink ref="B8" location="'1. key ratios '!A1" display="Key ratios"/>
    <hyperlink ref="B10" location="'3.PL'!A1" display="Income statement"/>
    <hyperlink ref="B11" location="'4. Off-Balance'!A1" display="Off-balance sheet"/>
    <hyperlink ref="B13" location="'6. Administrators-shareholders'!A1" display="Info about supervisory board, senior management and shareholders"/>
    <hyperlink ref="B14" location="'7. LI1 '!A1" display="Linkages between financial statements and regulatory exposures"/>
    <hyperlink ref="B15" location="'8. LI2'!A1" display="Differences between carrying values per standardized balance sheet used for regulatory reporting purposes and the exposure amounts used for capital adequacy calculation"/>
    <hyperlink ref="B16" location="'9.Capital'!A1" display="Regulatory Capital"/>
    <hyperlink ref="B18" location="'10. CC2'!A1" display="Reconciliation of regulatory capital to balance sheet "/>
    <hyperlink ref="B19" location="'11. CRWA '!A1" display="Credit risk weighted risk exposures"/>
    <hyperlink ref="B20" location="'12. CRM'!A1" display="Credit risk mitigation"/>
    <hyperlink ref="B21" location="'13. CRME '!A1" display="Standardized approach: Credit risk, effect of credit risk mitigation"/>
    <hyperlink ref="B23" location="'15. CCR '!A1" display="Counterparty credit risk"/>
    <hyperlink ref="B22" location="'14. LCR'!A1" display="Liquidity Coverage Ratio"/>
    <hyperlink ref="B17" location="'9.1. Capital Requirements'!A1" display="Capital Adequacy Requirements"/>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zoomScale="90" zoomScaleNormal="90" workbookViewId="0">
      <pane xSplit="1" ySplit="5" topLeftCell="B45" activePane="bottomRight" state="frozen"/>
      <selection activeCell="B9" sqref="B9"/>
      <selection pane="topRight" activeCell="B9" sqref="B9"/>
      <selection pane="bottomLeft" activeCell="B9" sqref="B9"/>
      <selection pane="bottomRight" activeCell="B1" sqref="B1:B2"/>
    </sheetView>
  </sheetViews>
  <sheetFormatPr defaultColWidth="9.140625" defaultRowHeight="12.75"/>
  <cols>
    <col min="1" max="1" width="9.5703125" style="118" bestFit="1" customWidth="1"/>
    <col min="2" max="2" width="132.42578125" style="4" customWidth="1"/>
    <col min="3" max="3" width="18.42578125" style="4" customWidth="1"/>
    <col min="4" max="16384" width="9.140625" style="4"/>
  </cols>
  <sheetData>
    <row r="1" spans="1:3">
      <c r="A1" s="2" t="s">
        <v>36</v>
      </c>
      <c r="B1" s="533" t="s">
        <v>476</v>
      </c>
    </row>
    <row r="2" spans="1:3" s="106" customFormat="1" ht="15.75" customHeight="1">
      <c r="A2" s="106" t="s">
        <v>37</v>
      </c>
      <c r="B2" s="534">
        <v>43100</v>
      </c>
    </row>
    <row r="3" spans="1:3" s="106" customFormat="1" ht="15.75" customHeight="1"/>
    <row r="4" spans="1:3" ht="13.5" thickBot="1">
      <c r="A4" s="118" t="s">
        <v>260</v>
      </c>
      <c r="B4" s="185" t="s">
        <v>259</v>
      </c>
    </row>
    <row r="5" spans="1:3">
      <c r="A5" s="119" t="s">
        <v>11</v>
      </c>
      <c r="B5" s="120"/>
      <c r="C5" s="121" t="s">
        <v>79</v>
      </c>
    </row>
    <row r="6" spans="1:3">
      <c r="A6" s="122">
        <v>1</v>
      </c>
      <c r="B6" s="123" t="s">
        <v>258</v>
      </c>
      <c r="C6" s="124">
        <v>30863424</v>
      </c>
    </row>
    <row r="7" spans="1:3">
      <c r="A7" s="122">
        <v>2</v>
      </c>
      <c r="B7" s="125" t="s">
        <v>257</v>
      </c>
      <c r="C7" s="126">
        <v>30000000</v>
      </c>
    </row>
    <row r="8" spans="1:3">
      <c r="A8" s="122">
        <v>3</v>
      </c>
      <c r="B8" s="127" t="s">
        <v>256</v>
      </c>
      <c r="C8" s="126"/>
    </row>
    <row r="9" spans="1:3">
      <c r="A9" s="122">
        <v>4</v>
      </c>
      <c r="B9" s="127" t="s">
        <v>255</v>
      </c>
      <c r="C9" s="126">
        <v>3989</v>
      </c>
    </row>
    <row r="10" spans="1:3">
      <c r="A10" s="122">
        <v>5</v>
      </c>
      <c r="B10" s="127" t="s">
        <v>254</v>
      </c>
      <c r="C10" s="126">
        <v>0</v>
      </c>
    </row>
    <row r="11" spans="1:3">
      <c r="A11" s="122">
        <v>6</v>
      </c>
      <c r="B11" s="128" t="s">
        <v>253</v>
      </c>
      <c r="C11" s="126">
        <v>859435</v>
      </c>
    </row>
    <row r="12" spans="1:3" s="91" customFormat="1">
      <c r="A12" s="122">
        <v>7</v>
      </c>
      <c r="B12" s="123" t="s">
        <v>252</v>
      </c>
      <c r="C12" s="129">
        <v>225449</v>
      </c>
    </row>
    <row r="13" spans="1:3" s="91" customFormat="1">
      <c r="A13" s="122">
        <v>8</v>
      </c>
      <c r="B13" s="130" t="s">
        <v>251</v>
      </c>
      <c r="C13" s="131">
        <v>3989</v>
      </c>
    </row>
    <row r="14" spans="1:3" s="91" customFormat="1" ht="25.5">
      <c r="A14" s="122">
        <v>9</v>
      </c>
      <c r="B14" s="132" t="s">
        <v>250</v>
      </c>
      <c r="C14" s="131">
        <v>0</v>
      </c>
    </row>
    <row r="15" spans="1:3" s="91" customFormat="1">
      <c r="A15" s="122">
        <v>10</v>
      </c>
      <c r="B15" s="133" t="s">
        <v>249</v>
      </c>
      <c r="C15" s="131">
        <v>221460</v>
      </c>
    </row>
    <row r="16" spans="1:3" s="91" customFormat="1">
      <c r="A16" s="122">
        <v>11</v>
      </c>
      <c r="B16" s="134" t="s">
        <v>248</v>
      </c>
      <c r="C16" s="131">
        <v>0</v>
      </c>
    </row>
    <row r="17" spans="1:3" s="91" customFormat="1">
      <c r="A17" s="122">
        <v>12</v>
      </c>
      <c r="B17" s="133" t="s">
        <v>247</v>
      </c>
      <c r="C17" s="131">
        <v>0</v>
      </c>
    </row>
    <row r="18" spans="1:3" s="91" customFormat="1">
      <c r="A18" s="122">
        <v>13</v>
      </c>
      <c r="B18" s="133" t="s">
        <v>246</v>
      </c>
      <c r="C18" s="131">
        <v>0</v>
      </c>
    </row>
    <row r="19" spans="1:3" s="91" customFormat="1">
      <c r="A19" s="122">
        <v>14</v>
      </c>
      <c r="B19" s="133" t="s">
        <v>245</v>
      </c>
      <c r="C19" s="131">
        <v>0</v>
      </c>
    </row>
    <row r="20" spans="1:3" s="91" customFormat="1">
      <c r="A20" s="122">
        <v>15</v>
      </c>
      <c r="B20" s="133" t="s">
        <v>244</v>
      </c>
      <c r="C20" s="131">
        <v>0</v>
      </c>
    </row>
    <row r="21" spans="1:3" s="91" customFormat="1" ht="25.5">
      <c r="A21" s="122">
        <v>16</v>
      </c>
      <c r="B21" s="132" t="s">
        <v>243</v>
      </c>
      <c r="C21" s="131">
        <v>0</v>
      </c>
    </row>
    <row r="22" spans="1:3" s="91" customFormat="1">
      <c r="A22" s="122">
        <v>17</v>
      </c>
      <c r="B22" s="135" t="s">
        <v>242</v>
      </c>
      <c r="C22" s="131">
        <v>0</v>
      </c>
    </row>
    <row r="23" spans="1:3" s="91" customFormat="1">
      <c r="A23" s="122">
        <v>18</v>
      </c>
      <c r="B23" s="132" t="s">
        <v>241</v>
      </c>
      <c r="C23" s="131">
        <v>0</v>
      </c>
    </row>
    <row r="24" spans="1:3" s="91" customFormat="1" ht="25.5">
      <c r="A24" s="122">
        <v>19</v>
      </c>
      <c r="B24" s="132" t="s">
        <v>218</v>
      </c>
      <c r="C24" s="131">
        <v>0</v>
      </c>
    </row>
    <row r="25" spans="1:3" s="91" customFormat="1">
      <c r="A25" s="122">
        <v>20</v>
      </c>
      <c r="B25" s="136" t="s">
        <v>240</v>
      </c>
      <c r="C25" s="131">
        <v>0</v>
      </c>
    </row>
    <row r="26" spans="1:3" s="91" customFormat="1">
      <c r="A26" s="122">
        <v>21</v>
      </c>
      <c r="B26" s="136" t="s">
        <v>239</v>
      </c>
      <c r="C26" s="131">
        <v>0</v>
      </c>
    </row>
    <row r="27" spans="1:3" s="91" customFormat="1">
      <c r="A27" s="122">
        <v>22</v>
      </c>
      <c r="B27" s="136" t="s">
        <v>238</v>
      </c>
      <c r="C27" s="131">
        <v>0</v>
      </c>
    </row>
    <row r="28" spans="1:3" s="91" customFormat="1">
      <c r="A28" s="122">
        <v>23</v>
      </c>
      <c r="B28" s="137" t="s">
        <v>237</v>
      </c>
      <c r="C28" s="129">
        <v>30637975</v>
      </c>
    </row>
    <row r="29" spans="1:3" s="91" customFormat="1">
      <c r="A29" s="138"/>
      <c r="B29" s="139"/>
      <c r="C29" s="131"/>
    </row>
    <row r="30" spans="1:3" s="91" customFormat="1">
      <c r="A30" s="138">
        <v>24</v>
      </c>
      <c r="B30" s="137" t="s">
        <v>236</v>
      </c>
      <c r="C30" s="129">
        <v>0</v>
      </c>
    </row>
    <row r="31" spans="1:3" s="91" customFormat="1">
      <c r="A31" s="138">
        <v>25</v>
      </c>
      <c r="B31" s="127" t="s">
        <v>235</v>
      </c>
      <c r="C31" s="140">
        <v>0</v>
      </c>
    </row>
    <row r="32" spans="1:3" s="91" customFormat="1">
      <c r="A32" s="138">
        <v>26</v>
      </c>
      <c r="B32" s="141" t="s">
        <v>319</v>
      </c>
      <c r="C32" s="131"/>
    </row>
    <row r="33" spans="1:3" s="91" customFormat="1">
      <c r="A33" s="138">
        <v>27</v>
      </c>
      <c r="B33" s="141" t="s">
        <v>234</v>
      </c>
      <c r="C33" s="131"/>
    </row>
    <row r="34" spans="1:3" s="91" customFormat="1">
      <c r="A34" s="138">
        <v>28</v>
      </c>
      <c r="B34" s="127" t="s">
        <v>233</v>
      </c>
      <c r="C34" s="131"/>
    </row>
    <row r="35" spans="1:3" s="91" customFormat="1">
      <c r="A35" s="138">
        <v>29</v>
      </c>
      <c r="B35" s="137" t="s">
        <v>232</v>
      </c>
      <c r="C35" s="129">
        <v>0</v>
      </c>
    </row>
    <row r="36" spans="1:3" s="91" customFormat="1">
      <c r="A36" s="138">
        <v>30</v>
      </c>
      <c r="B36" s="132" t="s">
        <v>231</v>
      </c>
      <c r="C36" s="131"/>
    </row>
    <row r="37" spans="1:3" s="91" customFormat="1">
      <c r="A37" s="138">
        <v>31</v>
      </c>
      <c r="B37" s="133" t="s">
        <v>230</v>
      </c>
      <c r="C37" s="131"/>
    </row>
    <row r="38" spans="1:3" s="91" customFormat="1" ht="25.5">
      <c r="A38" s="138">
        <v>32</v>
      </c>
      <c r="B38" s="132" t="s">
        <v>229</v>
      </c>
      <c r="C38" s="131"/>
    </row>
    <row r="39" spans="1:3" s="91" customFormat="1" ht="25.5">
      <c r="A39" s="138">
        <v>33</v>
      </c>
      <c r="B39" s="132" t="s">
        <v>218</v>
      </c>
      <c r="C39" s="131"/>
    </row>
    <row r="40" spans="1:3" s="91" customFormat="1">
      <c r="A40" s="138">
        <v>34</v>
      </c>
      <c r="B40" s="136" t="s">
        <v>228</v>
      </c>
      <c r="C40" s="131"/>
    </row>
    <row r="41" spans="1:3" s="91" customFormat="1">
      <c r="A41" s="138">
        <v>35</v>
      </c>
      <c r="B41" s="137" t="s">
        <v>227</v>
      </c>
      <c r="C41" s="129">
        <v>0</v>
      </c>
    </row>
    <row r="42" spans="1:3" s="91" customFormat="1">
      <c r="A42" s="138"/>
      <c r="B42" s="139"/>
      <c r="C42" s="131"/>
    </row>
    <row r="43" spans="1:3" s="91" customFormat="1">
      <c r="A43" s="138">
        <v>36</v>
      </c>
      <c r="B43" s="142" t="s">
        <v>226</v>
      </c>
      <c r="C43" s="129">
        <v>570237</v>
      </c>
    </row>
    <row r="44" spans="1:3" s="91" customFormat="1">
      <c r="A44" s="138">
        <v>37</v>
      </c>
      <c r="B44" s="127" t="s">
        <v>225</v>
      </c>
      <c r="C44" s="131">
        <v>0</v>
      </c>
    </row>
    <row r="45" spans="1:3" s="91" customFormat="1">
      <c r="A45" s="138">
        <v>38</v>
      </c>
      <c r="B45" s="127" t="s">
        <v>224</v>
      </c>
      <c r="C45" s="131">
        <v>0</v>
      </c>
    </row>
    <row r="46" spans="1:3" s="91" customFormat="1">
      <c r="A46" s="138">
        <v>39</v>
      </c>
      <c r="B46" s="127" t="s">
        <v>223</v>
      </c>
      <c r="C46" s="131">
        <v>570237</v>
      </c>
    </row>
    <row r="47" spans="1:3" s="91" customFormat="1">
      <c r="A47" s="138">
        <v>40</v>
      </c>
      <c r="B47" s="142" t="s">
        <v>222</v>
      </c>
      <c r="C47" s="129">
        <v>0</v>
      </c>
    </row>
    <row r="48" spans="1:3" s="91" customFormat="1">
      <c r="A48" s="138">
        <v>41</v>
      </c>
      <c r="B48" s="132" t="s">
        <v>221</v>
      </c>
      <c r="C48" s="131"/>
    </row>
    <row r="49" spans="1:3" s="91" customFormat="1">
      <c r="A49" s="138">
        <v>42</v>
      </c>
      <c r="B49" s="133" t="s">
        <v>220</v>
      </c>
      <c r="C49" s="131"/>
    </row>
    <row r="50" spans="1:3" s="91" customFormat="1">
      <c r="A50" s="138">
        <v>43</v>
      </c>
      <c r="B50" s="132" t="s">
        <v>219</v>
      </c>
      <c r="C50" s="131"/>
    </row>
    <row r="51" spans="1:3" s="91" customFormat="1" ht="25.5">
      <c r="A51" s="138">
        <v>44</v>
      </c>
      <c r="B51" s="132" t="s">
        <v>218</v>
      </c>
      <c r="C51" s="131"/>
    </row>
    <row r="52" spans="1:3" s="91" customFormat="1" ht="13.5" thickBot="1">
      <c r="A52" s="143">
        <v>45</v>
      </c>
      <c r="B52" s="144" t="s">
        <v>217</v>
      </c>
      <c r="C52" s="145">
        <v>570237</v>
      </c>
    </row>
    <row r="55" spans="1:3">
      <c r="B55" s="4" t="s">
        <v>12</v>
      </c>
    </row>
  </sheetData>
  <dataValidations count="1">
    <dataValidation operator="lessThanOrEqual" allowBlank="1" showInputMessage="1" showErrorMessage="1" errorTitle="Should be negative number" error="Should be whole negative number or 0" sqref="C13:C52"/>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selection activeCell="B1" sqref="B1:B2"/>
    </sheetView>
  </sheetViews>
  <sheetFormatPr defaultColWidth="9.140625" defaultRowHeight="12.75"/>
  <cols>
    <col min="1" max="1" width="9.42578125" style="319" bestFit="1" customWidth="1"/>
    <col min="2" max="2" width="59" style="319" customWidth="1"/>
    <col min="3" max="3" width="16.7109375" style="319" bestFit="1" customWidth="1"/>
    <col min="4" max="4" width="13.28515625" style="319" bestFit="1" customWidth="1"/>
    <col min="5" max="16384" width="9.140625" style="319"/>
  </cols>
  <sheetData>
    <row r="1" spans="1:4" ht="15">
      <c r="A1" s="381" t="s">
        <v>36</v>
      </c>
      <c r="B1" s="533" t="s">
        <v>476</v>
      </c>
    </row>
    <row r="2" spans="1:4" s="285" customFormat="1" ht="15.75" customHeight="1">
      <c r="A2" s="285" t="s">
        <v>37</v>
      </c>
      <c r="B2" s="534">
        <v>43100</v>
      </c>
    </row>
    <row r="3" spans="1:4" s="285" customFormat="1" ht="15.75" customHeight="1"/>
    <row r="4" spans="1:4" ht="13.5" thickBot="1">
      <c r="A4" s="343" t="s">
        <v>431</v>
      </c>
      <c r="B4" s="397" t="s">
        <v>432</v>
      </c>
    </row>
    <row r="5" spans="1:4" s="398" customFormat="1">
      <c r="A5" s="446" t="s">
        <v>435</v>
      </c>
      <c r="B5" s="447"/>
      <c r="C5" s="382" t="s">
        <v>433</v>
      </c>
      <c r="D5" s="383" t="s">
        <v>434</v>
      </c>
    </row>
    <row r="6" spans="1:4" s="399" customFormat="1">
      <c r="A6" s="384">
        <v>1</v>
      </c>
      <c r="B6" s="385" t="s">
        <v>436</v>
      </c>
      <c r="C6" s="385"/>
      <c r="D6" s="386"/>
    </row>
    <row r="7" spans="1:4" s="399" customFormat="1">
      <c r="A7" s="387" t="s">
        <v>418</v>
      </c>
      <c r="B7" s="388" t="s">
        <v>437</v>
      </c>
      <c r="C7" s="388" t="s">
        <v>448</v>
      </c>
      <c r="D7" s="389"/>
    </row>
    <row r="8" spans="1:4" s="399" customFormat="1">
      <c r="A8" s="387" t="s">
        <v>419</v>
      </c>
      <c r="B8" s="388" t="s">
        <v>438</v>
      </c>
      <c r="C8" s="388" t="s">
        <v>420</v>
      </c>
      <c r="D8" s="389"/>
    </row>
    <row r="9" spans="1:4" s="399" customFormat="1">
      <c r="A9" s="387" t="s">
        <v>421</v>
      </c>
      <c r="B9" s="388" t="s">
        <v>439</v>
      </c>
      <c r="C9" s="388" t="s">
        <v>422</v>
      </c>
      <c r="D9" s="389"/>
    </row>
    <row r="10" spans="1:4" s="399" customFormat="1">
      <c r="A10" s="384" t="s">
        <v>423</v>
      </c>
      <c r="B10" s="385" t="s">
        <v>440</v>
      </c>
      <c r="C10" s="385"/>
      <c r="D10" s="386"/>
    </row>
    <row r="11" spans="1:4" s="400" customFormat="1">
      <c r="A11" s="390" t="s">
        <v>424</v>
      </c>
      <c r="B11" s="391" t="s">
        <v>441</v>
      </c>
      <c r="C11" s="391" t="s">
        <v>425</v>
      </c>
      <c r="D11" s="392"/>
    </row>
    <row r="12" spans="1:4" s="400" customFormat="1">
      <c r="A12" s="390" t="s">
        <v>426</v>
      </c>
      <c r="B12" s="391" t="s">
        <v>442</v>
      </c>
      <c r="C12" s="391" t="s">
        <v>427</v>
      </c>
      <c r="D12" s="392"/>
    </row>
    <row r="13" spans="1:4" s="400" customFormat="1">
      <c r="A13" s="390" t="s">
        <v>428</v>
      </c>
      <c r="B13" s="391" t="s">
        <v>443</v>
      </c>
      <c r="C13" s="391" t="s">
        <v>427</v>
      </c>
      <c r="D13" s="392"/>
    </row>
    <row r="14" spans="1:4" s="400" customFormat="1">
      <c r="A14" s="384" t="s">
        <v>429</v>
      </c>
      <c r="B14" s="385" t="s">
        <v>444</v>
      </c>
      <c r="C14" s="393" t="s">
        <v>427</v>
      </c>
      <c r="D14" s="386"/>
    </row>
    <row r="15" spans="1:4" s="400" customFormat="1">
      <c r="A15" s="390">
        <v>3.1</v>
      </c>
      <c r="B15" s="391" t="s">
        <v>454</v>
      </c>
      <c r="C15" s="391"/>
      <c r="D15" s="392"/>
    </row>
    <row r="16" spans="1:4" s="400" customFormat="1">
      <c r="A16" s="390">
        <v>3.2</v>
      </c>
      <c r="B16" s="391" t="s">
        <v>455</v>
      </c>
      <c r="C16" s="391"/>
      <c r="D16" s="392"/>
    </row>
    <row r="17" spans="1:6" s="399" customFormat="1" ht="13.5" thickBot="1">
      <c r="A17" s="390">
        <v>3.3</v>
      </c>
      <c r="B17" s="391" t="s">
        <v>456</v>
      </c>
      <c r="C17" s="391"/>
      <c r="D17" s="392"/>
    </row>
    <row r="18" spans="1:6" s="398" customFormat="1">
      <c r="A18" s="448" t="s">
        <v>447</v>
      </c>
      <c r="B18" s="449"/>
      <c r="C18" s="382" t="s">
        <v>433</v>
      </c>
      <c r="D18" s="383" t="s">
        <v>434</v>
      </c>
    </row>
    <row r="19" spans="1:6" s="399" customFormat="1">
      <c r="A19" s="394">
        <v>4</v>
      </c>
      <c r="B19" s="391" t="s">
        <v>445</v>
      </c>
      <c r="C19" s="395">
        <v>0</v>
      </c>
      <c r="D19" s="396"/>
    </row>
    <row r="20" spans="1:6" s="399" customFormat="1">
      <c r="A20" s="394">
        <v>5</v>
      </c>
      <c r="B20" s="391" t="s">
        <v>149</v>
      </c>
      <c r="C20" s="395">
        <v>0</v>
      </c>
      <c r="D20" s="396"/>
    </row>
    <row r="21" spans="1:6" s="399" customFormat="1" ht="13.5" thickBot="1">
      <c r="A21" s="401" t="s">
        <v>430</v>
      </c>
      <c r="B21" s="402" t="s">
        <v>446</v>
      </c>
      <c r="C21" s="403">
        <v>0</v>
      </c>
      <c r="D21" s="404"/>
    </row>
    <row r="22" spans="1:6">
      <c r="F22" s="343"/>
    </row>
  </sheetData>
  <mergeCells count="2">
    <mergeCell ref="A5:B5"/>
    <mergeCell ref="A18:B18"/>
  </mergeCells>
  <conditionalFormatting sqref="C21">
    <cfRule type="cellIs" dxfId="3"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zoomScaleNormal="100" workbookViewId="0">
      <pane xSplit="1" ySplit="5" topLeftCell="B39" activePane="bottomRight" state="frozen"/>
      <selection activeCell="B47" sqref="B47"/>
      <selection pane="topRight" activeCell="B47" sqref="B47"/>
      <selection pane="bottomLeft" activeCell="B47" sqref="B47"/>
      <selection pane="bottomRight" activeCell="B1" sqref="B1:B2"/>
    </sheetView>
  </sheetViews>
  <sheetFormatPr defaultColWidth="9.140625" defaultRowHeight="14.25"/>
  <cols>
    <col min="1" max="1" width="10.7109375" style="4" customWidth="1"/>
    <col min="2" max="2" width="91.85546875" style="4" customWidth="1"/>
    <col min="3" max="3" width="53.140625" style="4" customWidth="1"/>
    <col min="4" max="4" width="32.28515625" style="4" customWidth="1"/>
    <col min="5" max="5" width="9.42578125" style="5" customWidth="1"/>
    <col min="6" max="16384" width="9.140625" style="5"/>
  </cols>
  <sheetData>
    <row r="1" spans="1:6">
      <c r="A1" s="2" t="s">
        <v>36</v>
      </c>
      <c r="B1" s="533" t="s">
        <v>476</v>
      </c>
      <c r="E1" s="4"/>
      <c r="F1" s="4"/>
    </row>
    <row r="2" spans="1:6" s="106" customFormat="1" ht="15.75" customHeight="1">
      <c r="A2" s="2" t="s">
        <v>37</v>
      </c>
      <c r="B2" s="534">
        <v>43100</v>
      </c>
    </row>
    <row r="3" spans="1:6" s="106" customFormat="1" ht="15.75" customHeight="1">
      <c r="A3" s="146"/>
    </row>
    <row r="4" spans="1:6" s="106" customFormat="1" ht="15.75" customHeight="1" thickBot="1">
      <c r="A4" s="106" t="s">
        <v>92</v>
      </c>
      <c r="B4" s="276" t="s">
        <v>303</v>
      </c>
      <c r="D4" s="51" t="s">
        <v>79</v>
      </c>
    </row>
    <row r="5" spans="1:6" ht="25.5">
      <c r="A5" s="147" t="s">
        <v>11</v>
      </c>
      <c r="B5" s="308" t="s">
        <v>357</v>
      </c>
      <c r="C5" s="148" t="s">
        <v>100</v>
      </c>
      <c r="D5" s="149" t="s">
        <v>101</v>
      </c>
    </row>
    <row r="6" spans="1:6">
      <c r="A6" s="111">
        <v>1</v>
      </c>
      <c r="B6" s="150" t="s">
        <v>41</v>
      </c>
      <c r="C6" s="151">
        <v>4793394</v>
      </c>
      <c r="D6" s="152"/>
      <c r="E6" s="153"/>
    </row>
    <row r="7" spans="1:6">
      <c r="A7" s="111">
        <v>2</v>
      </c>
      <c r="B7" s="154" t="s">
        <v>42</v>
      </c>
      <c r="C7" s="155">
        <v>19670336</v>
      </c>
      <c r="D7" s="156"/>
      <c r="E7" s="153"/>
    </row>
    <row r="8" spans="1:6">
      <c r="A8" s="111">
        <v>3</v>
      </c>
      <c r="B8" s="154" t="s">
        <v>43</v>
      </c>
      <c r="C8" s="155">
        <v>31437647</v>
      </c>
      <c r="D8" s="156"/>
      <c r="E8" s="153"/>
    </row>
    <row r="9" spans="1:6">
      <c r="A9" s="111">
        <v>4</v>
      </c>
      <c r="B9" s="154" t="s">
        <v>44</v>
      </c>
      <c r="C9" s="155">
        <v>0</v>
      </c>
      <c r="D9" s="156"/>
      <c r="E9" s="153"/>
    </row>
    <row r="10" spans="1:6">
      <c r="A10" s="111">
        <v>5</v>
      </c>
      <c r="B10" s="154" t="s">
        <v>45</v>
      </c>
      <c r="C10" s="155">
        <v>15815783</v>
      </c>
      <c r="D10" s="156"/>
      <c r="E10" s="153"/>
    </row>
    <row r="11" spans="1:6">
      <c r="A11" s="111">
        <v>6.1</v>
      </c>
      <c r="B11" s="277" t="s">
        <v>46</v>
      </c>
      <c r="C11" s="157">
        <v>18686743</v>
      </c>
      <c r="D11" s="158"/>
      <c r="E11" s="159"/>
    </row>
    <row r="12" spans="1:6">
      <c r="A12" s="111">
        <v>6.2</v>
      </c>
      <c r="B12" s="278" t="s">
        <v>47</v>
      </c>
      <c r="C12" s="157">
        <v>930095</v>
      </c>
      <c r="D12" s="158"/>
      <c r="E12" s="159"/>
    </row>
    <row r="13" spans="1:6">
      <c r="A13" s="111">
        <v>6</v>
      </c>
      <c r="B13" s="154" t="s">
        <v>48</v>
      </c>
      <c r="C13" s="160">
        <f>C11-C12</f>
        <v>17756648</v>
      </c>
      <c r="D13" s="158"/>
      <c r="E13" s="153"/>
    </row>
    <row r="14" spans="1:6">
      <c r="A14" s="111">
        <v>7</v>
      </c>
      <c r="B14" s="154" t="s">
        <v>49</v>
      </c>
      <c r="C14" s="155">
        <v>168309</v>
      </c>
      <c r="D14" s="156"/>
      <c r="E14" s="153"/>
    </row>
    <row r="15" spans="1:6">
      <c r="A15" s="111">
        <v>8</v>
      </c>
      <c r="B15" s="306" t="s">
        <v>213</v>
      </c>
      <c r="C15" s="155">
        <v>124341</v>
      </c>
      <c r="D15" s="156"/>
      <c r="E15" s="153"/>
    </row>
    <row r="16" spans="1:6">
      <c r="A16" s="111">
        <v>9</v>
      </c>
      <c r="B16" s="154" t="s">
        <v>50</v>
      </c>
      <c r="C16" s="155">
        <v>0</v>
      </c>
      <c r="D16" s="156"/>
      <c r="E16" s="153"/>
    </row>
    <row r="17" spans="1:5">
      <c r="A17" s="111">
        <v>9.1</v>
      </c>
      <c r="B17" s="161" t="s">
        <v>95</v>
      </c>
      <c r="C17" s="157"/>
      <c r="D17" s="156"/>
      <c r="E17" s="153"/>
    </row>
    <row r="18" spans="1:5">
      <c r="A18" s="111">
        <v>9.1999999999999993</v>
      </c>
      <c r="B18" s="161" t="s">
        <v>96</v>
      </c>
      <c r="C18" s="157"/>
      <c r="D18" s="156"/>
      <c r="E18" s="153"/>
    </row>
    <row r="19" spans="1:5">
      <c r="A19" s="111">
        <v>9.3000000000000007</v>
      </c>
      <c r="B19" s="279" t="s">
        <v>284</v>
      </c>
      <c r="C19" s="157"/>
      <c r="D19" s="156"/>
      <c r="E19" s="153"/>
    </row>
    <row r="20" spans="1:5">
      <c r="A20" s="111">
        <v>10</v>
      </c>
      <c r="B20" s="154" t="s">
        <v>51</v>
      </c>
      <c r="C20" s="155">
        <v>3761888</v>
      </c>
      <c r="D20" s="156"/>
      <c r="E20" s="153"/>
    </row>
    <row r="21" spans="1:5">
      <c r="A21" s="111">
        <v>10.1</v>
      </c>
      <c r="B21" s="161" t="s">
        <v>97</v>
      </c>
      <c r="C21" s="155">
        <v>221460</v>
      </c>
      <c r="D21" s="162" t="s">
        <v>99</v>
      </c>
      <c r="E21" s="153"/>
    </row>
    <row r="22" spans="1:5">
      <c r="A22" s="111">
        <v>11</v>
      </c>
      <c r="B22" s="163" t="s">
        <v>52</v>
      </c>
      <c r="C22" s="164">
        <v>114454</v>
      </c>
      <c r="D22" s="165"/>
      <c r="E22" s="153"/>
    </row>
    <row r="23" spans="1:5" ht="15">
      <c r="A23" s="111">
        <v>12</v>
      </c>
      <c r="B23" s="166" t="s">
        <v>53</v>
      </c>
      <c r="C23" s="167">
        <f>SUM(C6:C10,C13:C16,C20,C22)</f>
        <v>93642800</v>
      </c>
      <c r="D23" s="168"/>
      <c r="E23" s="169"/>
    </row>
    <row r="24" spans="1:5">
      <c r="A24" s="111">
        <v>13</v>
      </c>
      <c r="B24" s="154" t="s">
        <v>55</v>
      </c>
      <c r="C24" s="170">
        <v>648050</v>
      </c>
      <c r="D24" s="171"/>
      <c r="E24" s="153"/>
    </row>
    <row r="25" spans="1:5">
      <c r="A25" s="111">
        <v>14</v>
      </c>
      <c r="B25" s="154" t="s">
        <v>56</v>
      </c>
      <c r="C25" s="155">
        <v>41650265</v>
      </c>
      <c r="D25" s="156"/>
      <c r="E25" s="153"/>
    </row>
    <row r="26" spans="1:5">
      <c r="A26" s="111">
        <v>15</v>
      </c>
      <c r="B26" s="154" t="s">
        <v>57</v>
      </c>
      <c r="C26" s="155">
        <v>17886497</v>
      </c>
      <c r="D26" s="156"/>
      <c r="E26" s="153"/>
    </row>
    <row r="27" spans="1:5">
      <c r="A27" s="111">
        <v>16</v>
      </c>
      <c r="B27" s="154" t="s">
        <v>58</v>
      </c>
      <c r="C27" s="155">
        <v>2056048</v>
      </c>
      <c r="D27" s="156"/>
      <c r="E27" s="153"/>
    </row>
    <row r="28" spans="1:5">
      <c r="A28" s="111">
        <v>17</v>
      </c>
      <c r="B28" s="154" t="s">
        <v>59</v>
      </c>
      <c r="C28" s="155">
        <v>0</v>
      </c>
      <c r="D28" s="156"/>
      <c r="E28" s="153"/>
    </row>
    <row r="29" spans="1:5">
      <c r="A29" s="111">
        <v>18</v>
      </c>
      <c r="B29" s="154" t="s">
        <v>60</v>
      </c>
      <c r="C29" s="155">
        <v>135030</v>
      </c>
      <c r="D29" s="156"/>
      <c r="E29" s="153"/>
    </row>
    <row r="30" spans="1:5">
      <c r="A30" s="111">
        <v>19</v>
      </c>
      <c r="B30" s="154" t="s">
        <v>61</v>
      </c>
      <c r="C30" s="155">
        <v>38670</v>
      </c>
      <c r="D30" s="156"/>
      <c r="E30" s="153"/>
    </row>
    <row r="31" spans="1:5">
      <c r="A31" s="111">
        <v>20</v>
      </c>
      <c r="B31" s="154" t="s">
        <v>62</v>
      </c>
      <c r="C31" s="155">
        <v>364816</v>
      </c>
      <c r="D31" s="156"/>
      <c r="E31" s="153"/>
    </row>
    <row r="32" spans="1:5">
      <c r="A32" s="111">
        <v>21</v>
      </c>
      <c r="B32" s="163" t="s">
        <v>63</v>
      </c>
      <c r="C32" s="164"/>
      <c r="D32" s="165"/>
      <c r="E32" s="153"/>
    </row>
    <row r="33" spans="1:5">
      <c r="A33" s="111">
        <v>21.1</v>
      </c>
      <c r="B33" s="172" t="s">
        <v>98</v>
      </c>
      <c r="C33" s="173">
        <v>0</v>
      </c>
      <c r="D33" s="174"/>
      <c r="E33" s="153"/>
    </row>
    <row r="34" spans="1:5" ht="15">
      <c r="A34" s="111">
        <v>22</v>
      </c>
      <c r="B34" s="166" t="s">
        <v>64</v>
      </c>
      <c r="C34" s="167">
        <f>SUM(C24:C32)</f>
        <v>62779376</v>
      </c>
      <c r="D34" s="168"/>
      <c r="E34" s="169"/>
    </row>
    <row r="35" spans="1:5">
      <c r="A35" s="111">
        <v>23</v>
      </c>
      <c r="B35" s="163" t="s">
        <v>66</v>
      </c>
      <c r="C35" s="155">
        <v>30000000</v>
      </c>
      <c r="D35" s="162" t="s">
        <v>475</v>
      </c>
      <c r="E35" s="153"/>
    </row>
    <row r="36" spans="1:5">
      <c r="A36" s="111">
        <v>24</v>
      </c>
      <c r="B36" s="163" t="s">
        <v>67</v>
      </c>
      <c r="C36" s="155">
        <v>0</v>
      </c>
      <c r="D36" s="156"/>
      <c r="E36" s="153"/>
    </row>
    <row r="37" spans="1:5">
      <c r="A37" s="111">
        <v>25</v>
      </c>
      <c r="B37" s="163" t="s">
        <v>68</v>
      </c>
      <c r="C37" s="155">
        <v>0</v>
      </c>
      <c r="D37" s="156"/>
      <c r="E37" s="153"/>
    </row>
    <row r="38" spans="1:5">
      <c r="A38" s="111">
        <v>26</v>
      </c>
      <c r="B38" s="163" t="s">
        <v>69</v>
      </c>
      <c r="C38" s="155">
        <v>0</v>
      </c>
      <c r="D38" s="156"/>
      <c r="E38" s="153"/>
    </row>
    <row r="39" spans="1:5">
      <c r="A39" s="111">
        <v>27</v>
      </c>
      <c r="B39" s="163" t="s">
        <v>70</v>
      </c>
      <c r="C39" s="155">
        <v>0</v>
      </c>
      <c r="D39" s="156"/>
      <c r="E39" s="153"/>
    </row>
    <row r="40" spans="1:5">
      <c r="A40" s="111">
        <v>28</v>
      </c>
      <c r="B40" s="163" t="s">
        <v>71</v>
      </c>
      <c r="C40" s="155">
        <v>859435</v>
      </c>
      <c r="D40" s="162" t="s">
        <v>473</v>
      </c>
      <c r="E40" s="153"/>
    </row>
    <row r="41" spans="1:5">
      <c r="A41" s="111">
        <v>29</v>
      </c>
      <c r="B41" s="163" t="s">
        <v>72</v>
      </c>
      <c r="C41" s="155">
        <v>3989</v>
      </c>
      <c r="D41" s="162" t="s">
        <v>474</v>
      </c>
      <c r="E41" s="153"/>
    </row>
    <row r="42" spans="1:5" ht="15.75" thickBot="1">
      <c r="A42" s="175">
        <v>30</v>
      </c>
      <c r="B42" s="176" t="s">
        <v>282</v>
      </c>
      <c r="C42" s="177">
        <f>SUM(C35:C41)</f>
        <v>30863424</v>
      </c>
      <c r="D42" s="178"/>
      <c r="E42" s="169"/>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
  <sheetViews>
    <sheetView zoomScale="70" zoomScaleNormal="70" workbookViewId="0">
      <pane xSplit="1" ySplit="4" topLeftCell="B5" activePane="bottomRight" state="frozen"/>
      <selection activeCell="B9" sqref="B9"/>
      <selection pane="topRight" activeCell="B9" sqref="B9"/>
      <selection pane="bottomLeft" activeCell="B9" sqref="B9"/>
      <selection pane="bottomRight" activeCell="B1" sqref="B1:B2"/>
    </sheetView>
  </sheetViews>
  <sheetFormatPr defaultColWidth="9.140625" defaultRowHeight="12.75"/>
  <cols>
    <col min="1" max="1" width="10.5703125" style="4" bestFit="1" customWidth="1"/>
    <col min="2" max="2" width="95" style="4" customWidth="1"/>
    <col min="3" max="3" width="13" style="4" bestFit="1" customWidth="1"/>
    <col min="4" max="4" width="16.42578125" style="4" bestFit="1" customWidth="1"/>
    <col min="5" max="5" width="13" style="4" bestFit="1" customWidth="1"/>
    <col min="6" max="6" width="16.42578125" style="4" bestFit="1" customWidth="1"/>
    <col min="7" max="7" width="13" style="4" bestFit="1" customWidth="1"/>
    <col min="8" max="8" width="13.28515625" style="4" bestFit="1" customWidth="1"/>
    <col min="9" max="9" width="13" style="4" bestFit="1" customWidth="1"/>
    <col min="10" max="10" width="13.28515625" style="4" bestFit="1" customWidth="1"/>
    <col min="11" max="11" width="13" style="4" bestFit="1" customWidth="1"/>
    <col min="12" max="16" width="13" style="49" bestFit="1" customWidth="1"/>
    <col min="17" max="17" width="14.7109375" style="49" customWidth="1"/>
    <col min="18" max="18" width="13" style="49" bestFit="1" customWidth="1"/>
    <col min="19" max="19" width="34.85546875" style="49" customWidth="1"/>
    <col min="20" max="16384" width="9.140625" style="49"/>
  </cols>
  <sheetData>
    <row r="1" spans="1:19">
      <c r="A1" s="2" t="s">
        <v>36</v>
      </c>
      <c r="B1" s="533" t="s">
        <v>476</v>
      </c>
    </row>
    <row r="2" spans="1:19">
      <c r="A2" s="2" t="s">
        <v>37</v>
      </c>
      <c r="B2" s="534">
        <v>43100</v>
      </c>
    </row>
    <row r="4" spans="1:19" ht="26.25" thickBot="1">
      <c r="A4" s="4" t="s">
        <v>263</v>
      </c>
      <c r="B4" s="329" t="s">
        <v>392</v>
      </c>
    </row>
    <row r="5" spans="1:19" s="316" customFormat="1">
      <c r="A5" s="311"/>
      <c r="B5" s="312"/>
      <c r="C5" s="313" t="s">
        <v>0</v>
      </c>
      <c r="D5" s="313" t="s">
        <v>1</v>
      </c>
      <c r="E5" s="313" t="s">
        <v>2</v>
      </c>
      <c r="F5" s="313" t="s">
        <v>3</v>
      </c>
      <c r="G5" s="313" t="s">
        <v>4</v>
      </c>
      <c r="H5" s="313" t="s">
        <v>10</v>
      </c>
      <c r="I5" s="313" t="s">
        <v>13</v>
      </c>
      <c r="J5" s="313" t="s">
        <v>14</v>
      </c>
      <c r="K5" s="313" t="s">
        <v>15</v>
      </c>
      <c r="L5" s="313" t="s">
        <v>16</v>
      </c>
      <c r="M5" s="313" t="s">
        <v>17</v>
      </c>
      <c r="N5" s="313" t="s">
        <v>18</v>
      </c>
      <c r="O5" s="313" t="s">
        <v>375</v>
      </c>
      <c r="P5" s="313" t="s">
        <v>376</v>
      </c>
      <c r="Q5" s="313" t="s">
        <v>377</v>
      </c>
      <c r="R5" s="314" t="s">
        <v>378</v>
      </c>
      <c r="S5" s="315" t="s">
        <v>379</v>
      </c>
    </row>
    <row r="6" spans="1:19" s="316" customFormat="1" ht="99" customHeight="1">
      <c r="A6" s="317"/>
      <c r="B6" s="454" t="s">
        <v>380</v>
      </c>
      <c r="C6" s="450">
        <v>0</v>
      </c>
      <c r="D6" s="451"/>
      <c r="E6" s="450">
        <v>0.2</v>
      </c>
      <c r="F6" s="451"/>
      <c r="G6" s="450">
        <v>0.35</v>
      </c>
      <c r="H6" s="451"/>
      <c r="I6" s="450">
        <v>0.5</v>
      </c>
      <c r="J6" s="451"/>
      <c r="K6" s="450">
        <v>0.75</v>
      </c>
      <c r="L6" s="451"/>
      <c r="M6" s="450">
        <v>1</v>
      </c>
      <c r="N6" s="451"/>
      <c r="O6" s="450">
        <v>1.5</v>
      </c>
      <c r="P6" s="451"/>
      <c r="Q6" s="450">
        <v>2.5</v>
      </c>
      <c r="R6" s="451"/>
      <c r="S6" s="452" t="s">
        <v>262</v>
      </c>
    </row>
    <row r="7" spans="1:19" s="316" customFormat="1" ht="30.75" customHeight="1">
      <c r="A7" s="317"/>
      <c r="B7" s="455"/>
      <c r="C7" s="307" t="s">
        <v>265</v>
      </c>
      <c r="D7" s="307" t="s">
        <v>264</v>
      </c>
      <c r="E7" s="307" t="s">
        <v>265</v>
      </c>
      <c r="F7" s="307" t="s">
        <v>264</v>
      </c>
      <c r="G7" s="307" t="s">
        <v>265</v>
      </c>
      <c r="H7" s="307" t="s">
        <v>264</v>
      </c>
      <c r="I7" s="307" t="s">
        <v>265</v>
      </c>
      <c r="J7" s="307" t="s">
        <v>264</v>
      </c>
      <c r="K7" s="307" t="s">
        <v>265</v>
      </c>
      <c r="L7" s="307" t="s">
        <v>264</v>
      </c>
      <c r="M7" s="307" t="s">
        <v>265</v>
      </c>
      <c r="N7" s="307" t="s">
        <v>264</v>
      </c>
      <c r="O7" s="307" t="s">
        <v>265</v>
      </c>
      <c r="P7" s="307" t="s">
        <v>264</v>
      </c>
      <c r="Q7" s="307" t="s">
        <v>265</v>
      </c>
      <c r="R7" s="307" t="s">
        <v>264</v>
      </c>
      <c r="S7" s="453"/>
    </row>
    <row r="8" spans="1:19" s="181" customFormat="1">
      <c r="A8" s="179">
        <v>1</v>
      </c>
      <c r="B8" s="1" t="s">
        <v>103</v>
      </c>
      <c r="C8" s="180">
        <v>16746827</v>
      </c>
      <c r="D8" s="180"/>
      <c r="E8" s="180">
        <v>12000000</v>
      </c>
      <c r="F8" s="180"/>
      <c r="G8" s="180">
        <v>0</v>
      </c>
      <c r="H8" s="180"/>
      <c r="I8" s="180">
        <v>0</v>
      </c>
      <c r="J8" s="180"/>
      <c r="K8" s="180">
        <v>0</v>
      </c>
      <c r="L8" s="180"/>
      <c r="M8" s="180">
        <v>6745456</v>
      </c>
      <c r="N8" s="180"/>
      <c r="O8" s="180">
        <v>0</v>
      </c>
      <c r="P8" s="180"/>
      <c r="Q8" s="180">
        <v>0</v>
      </c>
      <c r="R8" s="180"/>
      <c r="S8" s="330">
        <v>9145456</v>
      </c>
    </row>
    <row r="9" spans="1:19" s="181" customFormat="1">
      <c r="A9" s="179">
        <v>2</v>
      </c>
      <c r="B9" s="1" t="s">
        <v>104</v>
      </c>
      <c r="C9" s="180">
        <v>0</v>
      </c>
      <c r="D9" s="180"/>
      <c r="E9" s="180">
        <v>0</v>
      </c>
      <c r="F9" s="180"/>
      <c r="G9" s="180">
        <v>0</v>
      </c>
      <c r="H9" s="180"/>
      <c r="I9" s="180">
        <v>0</v>
      </c>
      <c r="J9" s="180"/>
      <c r="K9" s="180">
        <v>0</v>
      </c>
      <c r="L9" s="180"/>
      <c r="M9" s="180">
        <v>0</v>
      </c>
      <c r="N9" s="180"/>
      <c r="O9" s="180">
        <v>0</v>
      </c>
      <c r="P9" s="180"/>
      <c r="Q9" s="180">
        <v>0</v>
      </c>
      <c r="R9" s="180"/>
      <c r="S9" s="330">
        <v>0</v>
      </c>
    </row>
    <row r="10" spans="1:19" s="181" customFormat="1">
      <c r="A10" s="179">
        <v>3</v>
      </c>
      <c r="B10" s="1" t="s">
        <v>285</v>
      </c>
      <c r="C10" s="180">
        <v>0</v>
      </c>
      <c r="D10" s="180"/>
      <c r="E10" s="180">
        <v>0</v>
      </c>
      <c r="F10" s="180"/>
      <c r="G10" s="180">
        <v>0</v>
      </c>
      <c r="H10" s="180"/>
      <c r="I10" s="180">
        <v>0</v>
      </c>
      <c r="J10" s="180"/>
      <c r="K10" s="180">
        <v>0</v>
      </c>
      <c r="L10" s="180"/>
      <c r="M10" s="180">
        <v>0</v>
      </c>
      <c r="N10" s="180"/>
      <c r="O10" s="180">
        <v>0</v>
      </c>
      <c r="P10" s="180"/>
      <c r="Q10" s="180">
        <v>0</v>
      </c>
      <c r="R10" s="180"/>
      <c r="S10" s="330">
        <v>0</v>
      </c>
    </row>
    <row r="11" spans="1:19" s="181" customFormat="1">
      <c r="A11" s="179">
        <v>4</v>
      </c>
      <c r="B11" s="1" t="s">
        <v>105</v>
      </c>
      <c r="C11" s="180">
        <v>0</v>
      </c>
      <c r="D11" s="180"/>
      <c r="E11" s="180">
        <v>0</v>
      </c>
      <c r="F11" s="180"/>
      <c r="G11" s="180">
        <v>0</v>
      </c>
      <c r="H11" s="180"/>
      <c r="I11" s="180">
        <v>0</v>
      </c>
      <c r="J11" s="180"/>
      <c r="K11" s="180">
        <v>0</v>
      </c>
      <c r="L11" s="180"/>
      <c r="M11" s="180">
        <v>0</v>
      </c>
      <c r="N11" s="180"/>
      <c r="O11" s="180">
        <v>0</v>
      </c>
      <c r="P11" s="180"/>
      <c r="Q11" s="180">
        <v>0</v>
      </c>
      <c r="R11" s="180"/>
      <c r="S11" s="330">
        <v>0</v>
      </c>
    </row>
    <row r="12" spans="1:19" s="181" customFormat="1">
      <c r="A12" s="179">
        <v>5</v>
      </c>
      <c r="B12" s="1" t="s">
        <v>106</v>
      </c>
      <c r="C12" s="180">
        <v>0</v>
      </c>
      <c r="D12" s="180"/>
      <c r="E12" s="180">
        <v>0</v>
      </c>
      <c r="F12" s="180"/>
      <c r="G12" s="180">
        <v>0</v>
      </c>
      <c r="H12" s="180"/>
      <c r="I12" s="180">
        <v>0</v>
      </c>
      <c r="J12" s="180"/>
      <c r="K12" s="180">
        <v>0</v>
      </c>
      <c r="L12" s="180"/>
      <c r="M12" s="180">
        <v>0</v>
      </c>
      <c r="N12" s="180"/>
      <c r="O12" s="180">
        <v>0</v>
      </c>
      <c r="P12" s="180"/>
      <c r="Q12" s="180">
        <v>0</v>
      </c>
      <c r="R12" s="180"/>
      <c r="S12" s="330">
        <v>0</v>
      </c>
    </row>
    <row r="13" spans="1:19" s="181" customFormat="1">
      <c r="A13" s="179">
        <v>6</v>
      </c>
      <c r="B13" s="1" t="s">
        <v>107</v>
      </c>
      <c r="C13" s="180">
        <v>0</v>
      </c>
      <c r="D13" s="180"/>
      <c r="E13" s="180">
        <v>15665729</v>
      </c>
      <c r="F13" s="180"/>
      <c r="G13" s="180">
        <v>0</v>
      </c>
      <c r="H13" s="180"/>
      <c r="I13" s="180">
        <v>15779508</v>
      </c>
      <c r="J13" s="180"/>
      <c r="K13" s="180">
        <v>0</v>
      </c>
      <c r="L13" s="180"/>
      <c r="M13" s="180">
        <v>0</v>
      </c>
      <c r="N13" s="180"/>
      <c r="O13" s="180">
        <v>0</v>
      </c>
      <c r="P13" s="180"/>
      <c r="Q13" s="180">
        <v>0</v>
      </c>
      <c r="R13" s="180"/>
      <c r="S13" s="330">
        <v>11022899.800000001</v>
      </c>
    </row>
    <row r="14" spans="1:19" s="181" customFormat="1">
      <c r="A14" s="179">
        <v>7</v>
      </c>
      <c r="B14" s="1" t="s">
        <v>108</v>
      </c>
      <c r="C14" s="180">
        <v>0</v>
      </c>
      <c r="D14" s="180"/>
      <c r="E14" s="180">
        <v>0</v>
      </c>
      <c r="F14" s="180"/>
      <c r="G14" s="180">
        <v>0</v>
      </c>
      <c r="H14" s="180"/>
      <c r="I14" s="180">
        <v>0</v>
      </c>
      <c r="J14" s="180"/>
      <c r="K14" s="180">
        <v>0</v>
      </c>
      <c r="L14" s="180"/>
      <c r="M14" s="180">
        <v>5019465</v>
      </c>
      <c r="N14" s="180">
        <v>485764</v>
      </c>
      <c r="O14" s="180">
        <v>0</v>
      </c>
      <c r="P14" s="180"/>
      <c r="Q14" s="180">
        <v>0</v>
      </c>
      <c r="R14" s="180"/>
      <c r="S14" s="330">
        <v>5505229</v>
      </c>
    </row>
    <row r="15" spans="1:19" s="181" customFormat="1">
      <c r="A15" s="179">
        <v>8</v>
      </c>
      <c r="B15" s="1" t="s">
        <v>109</v>
      </c>
      <c r="C15" s="180">
        <v>0</v>
      </c>
      <c r="D15" s="180"/>
      <c r="E15" s="180">
        <v>0</v>
      </c>
      <c r="F15" s="180"/>
      <c r="G15" s="180">
        <v>0</v>
      </c>
      <c r="H15" s="180"/>
      <c r="I15" s="180">
        <v>0</v>
      </c>
      <c r="J15" s="180"/>
      <c r="K15" s="180">
        <v>0</v>
      </c>
      <c r="L15" s="180"/>
      <c r="M15" s="180">
        <v>13234671</v>
      </c>
      <c r="N15" s="180">
        <v>9989400.4368499964</v>
      </c>
      <c r="O15" s="180">
        <v>0</v>
      </c>
      <c r="P15" s="180"/>
      <c r="Q15" s="180">
        <v>0</v>
      </c>
      <c r="R15" s="180"/>
      <c r="S15" s="330">
        <v>23224071.436849996</v>
      </c>
    </row>
    <row r="16" spans="1:19" s="181" customFormat="1">
      <c r="A16" s="179">
        <v>9</v>
      </c>
      <c r="B16" s="1" t="s">
        <v>110</v>
      </c>
      <c r="C16" s="180">
        <v>0</v>
      </c>
      <c r="D16" s="180"/>
      <c r="E16" s="180">
        <v>0</v>
      </c>
      <c r="F16" s="180"/>
      <c r="G16" s="180">
        <v>0</v>
      </c>
      <c r="H16" s="180"/>
      <c r="I16" s="180">
        <v>0</v>
      </c>
      <c r="J16" s="180"/>
      <c r="K16" s="180">
        <v>0</v>
      </c>
      <c r="L16" s="180"/>
      <c r="M16" s="180">
        <v>0</v>
      </c>
      <c r="N16" s="180"/>
      <c r="O16" s="180">
        <v>0</v>
      </c>
      <c r="P16" s="180"/>
      <c r="Q16" s="180">
        <v>0</v>
      </c>
      <c r="R16" s="180"/>
      <c r="S16" s="330">
        <v>0</v>
      </c>
    </row>
    <row r="17" spans="1:19" s="181" customFormat="1">
      <c r="A17" s="179">
        <v>10</v>
      </c>
      <c r="B17" s="1" t="s">
        <v>111</v>
      </c>
      <c r="C17" s="180">
        <v>0</v>
      </c>
      <c r="D17" s="180"/>
      <c r="E17" s="180">
        <v>0</v>
      </c>
      <c r="F17" s="180"/>
      <c r="G17" s="180">
        <v>0</v>
      </c>
      <c r="H17" s="180"/>
      <c r="I17" s="180">
        <v>0</v>
      </c>
      <c r="J17" s="180"/>
      <c r="K17" s="180">
        <v>0</v>
      </c>
      <c r="L17" s="180"/>
      <c r="M17" s="180">
        <v>0</v>
      </c>
      <c r="N17" s="180"/>
      <c r="O17" s="180">
        <v>0</v>
      </c>
      <c r="P17" s="180"/>
      <c r="Q17" s="180">
        <v>0</v>
      </c>
      <c r="R17" s="180"/>
      <c r="S17" s="330">
        <v>0</v>
      </c>
    </row>
    <row r="18" spans="1:19" s="181" customFormat="1">
      <c r="A18" s="179">
        <v>11</v>
      </c>
      <c r="B18" s="1" t="s">
        <v>112</v>
      </c>
      <c r="C18" s="180">
        <v>0</v>
      </c>
      <c r="D18" s="180"/>
      <c r="E18" s="180">
        <v>0</v>
      </c>
      <c r="F18" s="180"/>
      <c r="G18" s="180">
        <v>0</v>
      </c>
      <c r="H18" s="180"/>
      <c r="I18" s="180">
        <v>0</v>
      </c>
      <c r="J18" s="180"/>
      <c r="K18" s="180">
        <v>0</v>
      </c>
      <c r="L18" s="180"/>
      <c r="M18" s="180">
        <v>0</v>
      </c>
      <c r="N18" s="180"/>
      <c r="O18" s="180">
        <v>0</v>
      </c>
      <c r="P18" s="180"/>
      <c r="Q18" s="180">
        <v>0</v>
      </c>
      <c r="R18" s="180"/>
      <c r="S18" s="330">
        <v>0</v>
      </c>
    </row>
    <row r="19" spans="1:19" s="181" customFormat="1">
      <c r="A19" s="179">
        <v>12</v>
      </c>
      <c r="B19" s="1" t="s">
        <v>113</v>
      </c>
      <c r="C19" s="180">
        <v>0</v>
      </c>
      <c r="D19" s="180"/>
      <c r="E19" s="180">
        <v>0</v>
      </c>
      <c r="F19" s="180"/>
      <c r="G19" s="180">
        <v>0</v>
      </c>
      <c r="H19" s="180"/>
      <c r="I19" s="180">
        <v>0</v>
      </c>
      <c r="J19" s="180"/>
      <c r="K19" s="180">
        <v>0</v>
      </c>
      <c r="L19" s="180"/>
      <c r="M19" s="180">
        <v>0</v>
      </c>
      <c r="N19" s="180"/>
      <c r="O19" s="180">
        <v>0</v>
      </c>
      <c r="P19" s="180"/>
      <c r="Q19" s="180">
        <v>0</v>
      </c>
      <c r="R19" s="180"/>
      <c r="S19" s="330">
        <v>0</v>
      </c>
    </row>
    <row r="20" spans="1:19" s="181" customFormat="1">
      <c r="A20" s="179">
        <v>13</v>
      </c>
      <c r="B20" s="1" t="s">
        <v>261</v>
      </c>
      <c r="C20" s="180">
        <v>0</v>
      </c>
      <c r="D20" s="180"/>
      <c r="E20" s="180">
        <v>0</v>
      </c>
      <c r="F20" s="180"/>
      <c r="G20" s="180">
        <v>0</v>
      </c>
      <c r="H20" s="180"/>
      <c r="I20" s="180">
        <v>0</v>
      </c>
      <c r="J20" s="180"/>
      <c r="K20" s="180">
        <v>0</v>
      </c>
      <c r="L20" s="180"/>
      <c r="M20" s="180">
        <v>0</v>
      </c>
      <c r="N20" s="180"/>
      <c r="O20" s="180">
        <v>0</v>
      </c>
      <c r="P20" s="180"/>
      <c r="Q20" s="180">
        <v>0</v>
      </c>
      <c r="R20" s="180"/>
      <c r="S20" s="330">
        <v>0</v>
      </c>
    </row>
    <row r="21" spans="1:19" s="181" customFormat="1">
      <c r="A21" s="179">
        <v>14</v>
      </c>
      <c r="B21" s="1" t="s">
        <v>115</v>
      </c>
      <c r="C21" s="180">
        <v>4395933</v>
      </c>
      <c r="D21" s="180"/>
      <c r="E21" s="180">
        <v>397461</v>
      </c>
      <c r="F21" s="180"/>
      <c r="G21" s="180">
        <v>0</v>
      </c>
      <c r="H21" s="180"/>
      <c r="I21" s="180">
        <v>0</v>
      </c>
      <c r="J21" s="180"/>
      <c r="K21" s="180">
        <v>0</v>
      </c>
      <c r="L21" s="180"/>
      <c r="M21" s="180">
        <v>3778121</v>
      </c>
      <c r="N21" s="180"/>
      <c r="O21" s="180">
        <v>0</v>
      </c>
      <c r="P21" s="180"/>
      <c r="Q21" s="180">
        <v>0</v>
      </c>
      <c r="R21" s="180"/>
      <c r="S21" s="330">
        <v>3857613.2</v>
      </c>
    </row>
    <row r="22" spans="1:19" ht="13.5" thickBot="1">
      <c r="A22" s="182"/>
      <c r="B22" s="183" t="s">
        <v>116</v>
      </c>
      <c r="C22" s="184">
        <v>21142760</v>
      </c>
      <c r="D22" s="184">
        <v>0</v>
      </c>
      <c r="E22" s="184">
        <v>28063190</v>
      </c>
      <c r="F22" s="184">
        <v>0</v>
      </c>
      <c r="G22" s="184">
        <v>0</v>
      </c>
      <c r="H22" s="184">
        <v>0</v>
      </c>
      <c r="I22" s="184">
        <v>15779508</v>
      </c>
      <c r="J22" s="184">
        <v>0</v>
      </c>
      <c r="K22" s="184">
        <v>0</v>
      </c>
      <c r="L22" s="184">
        <v>0</v>
      </c>
      <c r="M22" s="184">
        <v>28777713</v>
      </c>
      <c r="N22" s="184">
        <v>10475164.436849996</v>
      </c>
      <c r="O22" s="184">
        <v>0</v>
      </c>
      <c r="P22" s="184">
        <v>0</v>
      </c>
      <c r="Q22" s="184">
        <v>0</v>
      </c>
      <c r="R22" s="184">
        <v>0</v>
      </c>
      <c r="S22" s="331">
        <v>52755269.436849996</v>
      </c>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workbookViewId="0">
      <pane xSplit="2" ySplit="6" topLeftCell="C7" activePane="bottomRight" state="frozen"/>
      <selection activeCell="B9" sqref="B9"/>
      <selection pane="topRight" activeCell="B9" sqref="B9"/>
      <selection pane="bottomLeft" activeCell="B9" sqref="B9"/>
      <selection pane="bottomRight" activeCell="B1" sqref="B1:B2"/>
    </sheetView>
  </sheetViews>
  <sheetFormatPr defaultColWidth="9.140625" defaultRowHeight="12.75"/>
  <cols>
    <col min="1" max="1" width="10.5703125" style="4" bestFit="1" customWidth="1"/>
    <col min="2" max="2" width="63.7109375" style="4" bestFit="1" customWidth="1"/>
    <col min="3" max="3" width="19" style="4" customWidth="1"/>
    <col min="4" max="4" width="19.5703125" style="4" customWidth="1"/>
    <col min="5" max="5" width="31.140625" style="4" customWidth="1"/>
    <col min="6" max="6" width="29.140625" style="4" customWidth="1"/>
    <col min="7" max="7" width="28.5703125" style="4" customWidth="1"/>
    <col min="8" max="8" width="26.42578125" style="4" customWidth="1"/>
    <col min="9" max="9" width="23.7109375" style="4" customWidth="1"/>
    <col min="10" max="10" width="21.5703125" style="4" customWidth="1"/>
    <col min="11" max="11" width="15.7109375" style="4" customWidth="1"/>
    <col min="12" max="12" width="13.28515625" style="4" customWidth="1"/>
    <col min="13" max="13" width="20.85546875" style="4" customWidth="1"/>
    <col min="14" max="14" width="19.28515625" style="4" customWidth="1"/>
    <col min="15" max="15" width="18.42578125" style="4" customWidth="1"/>
    <col min="16" max="16" width="19" style="4" customWidth="1"/>
    <col min="17" max="17" width="20.28515625" style="4" customWidth="1"/>
    <col min="18" max="18" width="18" style="4" customWidth="1"/>
    <col min="19" max="19" width="36" style="4" customWidth="1"/>
    <col min="20" max="20" width="26.140625" style="4" customWidth="1"/>
    <col min="21" max="21" width="24.85546875" style="4" customWidth="1"/>
    <col min="22" max="22" width="20" style="4" customWidth="1"/>
    <col min="23" max="16384" width="9.140625" style="49"/>
  </cols>
  <sheetData>
    <row r="1" spans="1:22">
      <c r="A1" s="2" t="s">
        <v>36</v>
      </c>
      <c r="B1" s="533" t="s">
        <v>476</v>
      </c>
    </row>
    <row r="2" spans="1:22">
      <c r="A2" s="2" t="s">
        <v>37</v>
      </c>
      <c r="B2" s="534">
        <v>43100</v>
      </c>
    </row>
    <row r="4" spans="1:22" ht="13.5" thickBot="1">
      <c r="A4" s="4" t="s">
        <v>383</v>
      </c>
      <c r="B4" s="185" t="s">
        <v>102</v>
      </c>
      <c r="V4" s="51" t="s">
        <v>79</v>
      </c>
    </row>
    <row r="5" spans="1:22" ht="12.75" customHeight="1">
      <c r="A5" s="186"/>
      <c r="B5" s="187"/>
      <c r="C5" s="456" t="s">
        <v>294</v>
      </c>
      <c r="D5" s="457"/>
      <c r="E5" s="457"/>
      <c r="F5" s="457"/>
      <c r="G5" s="457"/>
      <c r="H5" s="457"/>
      <c r="I5" s="457"/>
      <c r="J5" s="457"/>
      <c r="K5" s="457"/>
      <c r="L5" s="458"/>
      <c r="M5" s="459" t="s">
        <v>295</v>
      </c>
      <c r="N5" s="460"/>
      <c r="O5" s="460"/>
      <c r="P5" s="460"/>
      <c r="Q5" s="460"/>
      <c r="R5" s="460"/>
      <c r="S5" s="461"/>
      <c r="T5" s="464" t="s">
        <v>381</v>
      </c>
      <c r="U5" s="464" t="s">
        <v>382</v>
      </c>
      <c r="V5" s="462" t="s">
        <v>128</v>
      </c>
    </row>
    <row r="6" spans="1:22" s="117" customFormat="1" ht="102">
      <c r="A6" s="114"/>
      <c r="B6" s="188"/>
      <c r="C6" s="189" t="s">
        <v>117</v>
      </c>
      <c r="D6" s="282" t="s">
        <v>118</v>
      </c>
      <c r="E6" s="216" t="s">
        <v>297</v>
      </c>
      <c r="F6" s="216" t="s">
        <v>298</v>
      </c>
      <c r="G6" s="282" t="s">
        <v>301</v>
      </c>
      <c r="H6" s="282" t="s">
        <v>296</v>
      </c>
      <c r="I6" s="282" t="s">
        <v>119</v>
      </c>
      <c r="J6" s="282" t="s">
        <v>120</v>
      </c>
      <c r="K6" s="190" t="s">
        <v>121</v>
      </c>
      <c r="L6" s="191" t="s">
        <v>122</v>
      </c>
      <c r="M6" s="189" t="s">
        <v>299</v>
      </c>
      <c r="N6" s="190" t="s">
        <v>123</v>
      </c>
      <c r="O6" s="190" t="s">
        <v>124</v>
      </c>
      <c r="P6" s="190" t="s">
        <v>125</v>
      </c>
      <c r="Q6" s="190" t="s">
        <v>126</v>
      </c>
      <c r="R6" s="190" t="s">
        <v>127</v>
      </c>
      <c r="S6" s="309" t="s">
        <v>300</v>
      </c>
      <c r="T6" s="465"/>
      <c r="U6" s="465"/>
      <c r="V6" s="463"/>
    </row>
    <row r="7" spans="1:22" s="181" customFormat="1">
      <c r="A7" s="192">
        <v>1</v>
      </c>
      <c r="B7" s="1" t="s">
        <v>103</v>
      </c>
      <c r="C7" s="193"/>
      <c r="D7" s="180"/>
      <c r="E7" s="180"/>
      <c r="F7" s="180"/>
      <c r="G7" s="180"/>
      <c r="H7" s="180"/>
      <c r="I7" s="180"/>
      <c r="J7" s="180"/>
      <c r="K7" s="180"/>
      <c r="L7" s="194"/>
      <c r="M7" s="193"/>
      <c r="N7" s="180"/>
      <c r="O7" s="180"/>
      <c r="P7" s="180"/>
      <c r="Q7" s="180"/>
      <c r="R7" s="180"/>
      <c r="S7" s="194"/>
      <c r="T7" s="318"/>
      <c r="U7" s="318"/>
      <c r="V7" s="195">
        <f>SUM(C7:S7)</f>
        <v>0</v>
      </c>
    </row>
    <row r="8" spans="1:22" s="181" customFormat="1">
      <c r="A8" s="192">
        <v>2</v>
      </c>
      <c r="B8" s="1" t="s">
        <v>104</v>
      </c>
      <c r="C8" s="193"/>
      <c r="D8" s="180"/>
      <c r="E8" s="180"/>
      <c r="F8" s="180"/>
      <c r="G8" s="180"/>
      <c r="H8" s="180"/>
      <c r="I8" s="180"/>
      <c r="J8" s="180"/>
      <c r="K8" s="180"/>
      <c r="L8" s="194"/>
      <c r="M8" s="193"/>
      <c r="N8" s="180"/>
      <c r="O8" s="180"/>
      <c r="P8" s="180"/>
      <c r="Q8" s="180"/>
      <c r="R8" s="180"/>
      <c r="S8" s="194"/>
      <c r="T8" s="318"/>
      <c r="U8" s="318"/>
      <c r="V8" s="195">
        <f t="shared" ref="V8:V20" si="0">SUM(C8:S8)</f>
        <v>0</v>
      </c>
    </row>
    <row r="9" spans="1:22" s="181" customFormat="1">
      <c r="A9" s="192">
        <v>3</v>
      </c>
      <c r="B9" s="1" t="s">
        <v>286</v>
      </c>
      <c r="C9" s="193"/>
      <c r="D9" s="180"/>
      <c r="E9" s="180"/>
      <c r="F9" s="180"/>
      <c r="G9" s="180"/>
      <c r="H9" s="180"/>
      <c r="I9" s="180"/>
      <c r="J9" s="180"/>
      <c r="K9" s="180"/>
      <c r="L9" s="194"/>
      <c r="M9" s="193"/>
      <c r="N9" s="180"/>
      <c r="O9" s="180"/>
      <c r="P9" s="180"/>
      <c r="Q9" s="180"/>
      <c r="R9" s="180"/>
      <c r="S9" s="194"/>
      <c r="T9" s="318"/>
      <c r="U9" s="318"/>
      <c r="V9" s="195">
        <f t="shared" si="0"/>
        <v>0</v>
      </c>
    </row>
    <row r="10" spans="1:22" s="181" customFormat="1">
      <c r="A10" s="192">
        <v>4</v>
      </c>
      <c r="B10" s="1" t="s">
        <v>105</v>
      </c>
      <c r="C10" s="193"/>
      <c r="D10" s="180"/>
      <c r="E10" s="180"/>
      <c r="F10" s="180"/>
      <c r="G10" s="180"/>
      <c r="H10" s="180"/>
      <c r="I10" s="180"/>
      <c r="J10" s="180"/>
      <c r="K10" s="180"/>
      <c r="L10" s="194"/>
      <c r="M10" s="193"/>
      <c r="N10" s="180"/>
      <c r="O10" s="180"/>
      <c r="P10" s="180"/>
      <c r="Q10" s="180"/>
      <c r="R10" s="180"/>
      <c r="S10" s="194"/>
      <c r="T10" s="318"/>
      <c r="U10" s="318"/>
      <c r="V10" s="195">
        <f t="shared" si="0"/>
        <v>0</v>
      </c>
    </row>
    <row r="11" spans="1:22" s="181" customFormat="1">
      <c r="A11" s="192">
        <v>5</v>
      </c>
      <c r="B11" s="1" t="s">
        <v>106</v>
      </c>
      <c r="C11" s="193"/>
      <c r="D11" s="180"/>
      <c r="E11" s="180"/>
      <c r="F11" s="180"/>
      <c r="G11" s="180"/>
      <c r="H11" s="180"/>
      <c r="I11" s="180"/>
      <c r="J11" s="180"/>
      <c r="K11" s="180"/>
      <c r="L11" s="194"/>
      <c r="M11" s="193"/>
      <c r="N11" s="180"/>
      <c r="O11" s="180"/>
      <c r="P11" s="180"/>
      <c r="Q11" s="180"/>
      <c r="R11" s="180"/>
      <c r="S11" s="194"/>
      <c r="T11" s="318"/>
      <c r="U11" s="318"/>
      <c r="V11" s="195">
        <f t="shared" si="0"/>
        <v>0</v>
      </c>
    </row>
    <row r="12" spans="1:22" s="181" customFormat="1">
      <c r="A12" s="192">
        <v>6</v>
      </c>
      <c r="B12" s="1" t="s">
        <v>107</v>
      </c>
      <c r="C12" s="193"/>
      <c r="D12" s="180"/>
      <c r="E12" s="180"/>
      <c r="F12" s="180"/>
      <c r="G12" s="180"/>
      <c r="H12" s="180"/>
      <c r="I12" s="180"/>
      <c r="J12" s="180"/>
      <c r="K12" s="180"/>
      <c r="L12" s="194"/>
      <c r="M12" s="193"/>
      <c r="N12" s="180"/>
      <c r="O12" s="180"/>
      <c r="P12" s="180"/>
      <c r="Q12" s="180"/>
      <c r="R12" s="180"/>
      <c r="S12" s="194"/>
      <c r="T12" s="318"/>
      <c r="U12" s="318"/>
      <c r="V12" s="195">
        <f t="shared" si="0"/>
        <v>0</v>
      </c>
    </row>
    <row r="13" spans="1:22" s="181" customFormat="1">
      <c r="A13" s="192">
        <v>7</v>
      </c>
      <c r="B13" s="1" t="s">
        <v>108</v>
      </c>
      <c r="C13" s="193"/>
      <c r="D13" s="180"/>
      <c r="E13" s="180"/>
      <c r="F13" s="180"/>
      <c r="G13" s="180"/>
      <c r="H13" s="180"/>
      <c r="I13" s="180"/>
      <c r="J13" s="180"/>
      <c r="K13" s="180"/>
      <c r="L13" s="194"/>
      <c r="M13" s="193"/>
      <c r="N13" s="180"/>
      <c r="O13" s="180"/>
      <c r="P13" s="180"/>
      <c r="Q13" s="180"/>
      <c r="R13" s="180"/>
      <c r="S13" s="194"/>
      <c r="T13" s="318"/>
      <c r="U13" s="318"/>
      <c r="V13" s="195">
        <f t="shared" si="0"/>
        <v>0</v>
      </c>
    </row>
    <row r="14" spans="1:22" s="181" customFormat="1">
      <c r="A14" s="192">
        <v>8</v>
      </c>
      <c r="B14" s="1" t="s">
        <v>109</v>
      </c>
      <c r="C14" s="193"/>
      <c r="D14" s="180"/>
      <c r="E14" s="180"/>
      <c r="F14" s="180"/>
      <c r="G14" s="180"/>
      <c r="H14" s="180"/>
      <c r="I14" s="180"/>
      <c r="J14" s="180"/>
      <c r="K14" s="180"/>
      <c r="L14" s="194"/>
      <c r="M14" s="193"/>
      <c r="N14" s="180"/>
      <c r="O14" s="180"/>
      <c r="P14" s="180"/>
      <c r="Q14" s="180"/>
      <c r="R14" s="180"/>
      <c r="S14" s="194"/>
      <c r="T14" s="318"/>
      <c r="U14" s="318"/>
      <c r="V14" s="195">
        <f t="shared" si="0"/>
        <v>0</v>
      </c>
    </row>
    <row r="15" spans="1:22" s="181" customFormat="1">
      <c r="A15" s="192">
        <v>9</v>
      </c>
      <c r="B15" s="1" t="s">
        <v>110</v>
      </c>
      <c r="C15" s="193"/>
      <c r="D15" s="180"/>
      <c r="E15" s="180"/>
      <c r="F15" s="180"/>
      <c r="G15" s="180"/>
      <c r="H15" s="180"/>
      <c r="I15" s="180"/>
      <c r="J15" s="180"/>
      <c r="K15" s="180"/>
      <c r="L15" s="194"/>
      <c r="M15" s="193"/>
      <c r="N15" s="180"/>
      <c r="O15" s="180"/>
      <c r="P15" s="180"/>
      <c r="Q15" s="180"/>
      <c r="R15" s="180"/>
      <c r="S15" s="194"/>
      <c r="T15" s="318"/>
      <c r="U15" s="318"/>
      <c r="V15" s="195">
        <f t="shared" si="0"/>
        <v>0</v>
      </c>
    </row>
    <row r="16" spans="1:22" s="181" customFormat="1">
      <c r="A16" s="192">
        <v>10</v>
      </c>
      <c r="B16" s="1" t="s">
        <v>111</v>
      </c>
      <c r="C16" s="193"/>
      <c r="D16" s="180"/>
      <c r="E16" s="180"/>
      <c r="F16" s="180"/>
      <c r="G16" s="180"/>
      <c r="H16" s="180"/>
      <c r="I16" s="180"/>
      <c r="J16" s="180"/>
      <c r="K16" s="180"/>
      <c r="L16" s="194"/>
      <c r="M16" s="193"/>
      <c r="N16" s="180"/>
      <c r="O16" s="180"/>
      <c r="P16" s="180"/>
      <c r="Q16" s="180"/>
      <c r="R16" s="180"/>
      <c r="S16" s="194"/>
      <c r="T16" s="318"/>
      <c r="U16" s="318"/>
      <c r="V16" s="195">
        <f t="shared" si="0"/>
        <v>0</v>
      </c>
    </row>
    <row r="17" spans="1:22" s="181" customFormat="1">
      <c r="A17" s="192">
        <v>11</v>
      </c>
      <c r="B17" s="1" t="s">
        <v>112</v>
      </c>
      <c r="C17" s="193"/>
      <c r="D17" s="180"/>
      <c r="E17" s="180"/>
      <c r="F17" s="180"/>
      <c r="G17" s="180"/>
      <c r="H17" s="180"/>
      <c r="I17" s="180"/>
      <c r="J17" s="180"/>
      <c r="K17" s="180"/>
      <c r="L17" s="194"/>
      <c r="M17" s="193"/>
      <c r="N17" s="180"/>
      <c r="O17" s="180"/>
      <c r="P17" s="180"/>
      <c r="Q17" s="180"/>
      <c r="R17" s="180"/>
      <c r="S17" s="194"/>
      <c r="T17" s="318"/>
      <c r="U17" s="318"/>
      <c r="V17" s="195">
        <f t="shared" si="0"/>
        <v>0</v>
      </c>
    </row>
    <row r="18" spans="1:22" s="181" customFormat="1">
      <c r="A18" s="192">
        <v>12</v>
      </c>
      <c r="B18" s="1" t="s">
        <v>113</v>
      </c>
      <c r="C18" s="193"/>
      <c r="D18" s="180"/>
      <c r="E18" s="180"/>
      <c r="F18" s="180"/>
      <c r="G18" s="180"/>
      <c r="H18" s="180"/>
      <c r="I18" s="180"/>
      <c r="J18" s="180"/>
      <c r="K18" s="180"/>
      <c r="L18" s="194"/>
      <c r="M18" s="193"/>
      <c r="N18" s="180"/>
      <c r="O18" s="180"/>
      <c r="P18" s="180"/>
      <c r="Q18" s="180"/>
      <c r="R18" s="180"/>
      <c r="S18" s="194"/>
      <c r="T18" s="318"/>
      <c r="U18" s="318"/>
      <c r="V18" s="195">
        <f t="shared" si="0"/>
        <v>0</v>
      </c>
    </row>
    <row r="19" spans="1:22" s="181" customFormat="1">
      <c r="A19" s="192">
        <v>13</v>
      </c>
      <c r="B19" s="1" t="s">
        <v>114</v>
      </c>
      <c r="C19" s="193"/>
      <c r="D19" s="180"/>
      <c r="E19" s="180"/>
      <c r="F19" s="180"/>
      <c r="G19" s="180"/>
      <c r="H19" s="180"/>
      <c r="I19" s="180"/>
      <c r="J19" s="180"/>
      <c r="K19" s="180"/>
      <c r="L19" s="194"/>
      <c r="M19" s="193"/>
      <c r="N19" s="180"/>
      <c r="O19" s="180"/>
      <c r="P19" s="180"/>
      <c r="Q19" s="180"/>
      <c r="R19" s="180"/>
      <c r="S19" s="194"/>
      <c r="T19" s="318"/>
      <c r="U19" s="318"/>
      <c r="V19" s="195">
        <f t="shared" si="0"/>
        <v>0</v>
      </c>
    </row>
    <row r="20" spans="1:22" s="181" customFormat="1">
      <c r="A20" s="192">
        <v>14</v>
      </c>
      <c r="B20" s="1" t="s">
        <v>115</v>
      </c>
      <c r="C20" s="193"/>
      <c r="D20" s="180"/>
      <c r="E20" s="180"/>
      <c r="F20" s="180"/>
      <c r="G20" s="180"/>
      <c r="H20" s="180"/>
      <c r="I20" s="180"/>
      <c r="J20" s="180"/>
      <c r="K20" s="180"/>
      <c r="L20" s="194"/>
      <c r="M20" s="193"/>
      <c r="N20" s="180"/>
      <c r="O20" s="180"/>
      <c r="P20" s="180"/>
      <c r="Q20" s="180"/>
      <c r="R20" s="180"/>
      <c r="S20" s="194"/>
      <c r="T20" s="318"/>
      <c r="U20" s="318"/>
      <c r="V20" s="195">
        <f t="shared" si="0"/>
        <v>0</v>
      </c>
    </row>
    <row r="21" spans="1:22" ht="13.5" thickBot="1">
      <c r="A21" s="182"/>
      <c r="B21" s="196" t="s">
        <v>116</v>
      </c>
      <c r="C21" s="197">
        <f>SUM(C7:C20)</f>
        <v>0</v>
      </c>
      <c r="D21" s="184">
        <f t="shared" ref="D21:V21" si="1">SUM(D7:D20)</f>
        <v>0</v>
      </c>
      <c r="E21" s="184">
        <f t="shared" si="1"/>
        <v>0</v>
      </c>
      <c r="F21" s="184">
        <f t="shared" si="1"/>
        <v>0</v>
      </c>
      <c r="G21" s="184">
        <f t="shared" si="1"/>
        <v>0</v>
      </c>
      <c r="H21" s="184">
        <f t="shared" si="1"/>
        <v>0</v>
      </c>
      <c r="I21" s="184">
        <f t="shared" si="1"/>
        <v>0</v>
      </c>
      <c r="J21" s="184">
        <f t="shared" si="1"/>
        <v>0</v>
      </c>
      <c r="K21" s="184">
        <f t="shared" si="1"/>
        <v>0</v>
      </c>
      <c r="L21" s="198">
        <f t="shared" si="1"/>
        <v>0</v>
      </c>
      <c r="M21" s="197">
        <f t="shared" si="1"/>
        <v>0</v>
      </c>
      <c r="N21" s="184">
        <f t="shared" si="1"/>
        <v>0</v>
      </c>
      <c r="O21" s="184">
        <f t="shared" si="1"/>
        <v>0</v>
      </c>
      <c r="P21" s="184">
        <f t="shared" si="1"/>
        <v>0</v>
      </c>
      <c r="Q21" s="184">
        <f t="shared" si="1"/>
        <v>0</v>
      </c>
      <c r="R21" s="184">
        <f t="shared" si="1"/>
        <v>0</v>
      </c>
      <c r="S21" s="198">
        <f>SUM(S7:S20)</f>
        <v>0</v>
      </c>
      <c r="T21" s="198">
        <f>SUM(T7:T20)</f>
        <v>0</v>
      </c>
      <c r="U21" s="198">
        <f t="shared" ref="U21" si="2">SUM(U7:U20)</f>
        <v>0</v>
      </c>
      <c r="V21" s="199">
        <f t="shared" si="1"/>
        <v>0</v>
      </c>
    </row>
    <row r="24" spans="1:22">
      <c r="A24" s="7"/>
      <c r="B24" s="7"/>
      <c r="C24" s="89"/>
      <c r="D24" s="89"/>
      <c r="E24" s="89"/>
    </row>
    <row r="25" spans="1:22">
      <c r="A25" s="200"/>
      <c r="B25" s="200"/>
      <c r="C25" s="7"/>
      <c r="D25" s="89"/>
      <c r="E25" s="89"/>
    </row>
    <row r="26" spans="1:22">
      <c r="A26" s="200"/>
      <c r="B26" s="90"/>
      <c r="C26" s="7"/>
      <c r="D26" s="89"/>
      <c r="E26" s="89"/>
    </row>
    <row r="27" spans="1:22">
      <c r="A27" s="200"/>
      <c r="B27" s="200"/>
      <c r="C27" s="7"/>
      <c r="D27" s="89"/>
      <c r="E27" s="89"/>
    </row>
    <row r="28" spans="1:22">
      <c r="A28" s="200"/>
      <c r="B28" s="90"/>
      <c r="C28" s="7"/>
      <c r="D28" s="89"/>
      <c r="E28" s="89"/>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zoomScaleNormal="100" workbookViewId="0">
      <pane xSplit="1" ySplit="7" topLeftCell="B8" activePane="bottomRight" state="frozen"/>
      <selection activeCell="B9" sqref="B9"/>
      <selection pane="topRight" activeCell="B9" sqref="B9"/>
      <selection pane="bottomLeft" activeCell="B9" sqref="B9"/>
      <selection pane="bottomRight" activeCell="B1" sqref="B1:B2"/>
    </sheetView>
  </sheetViews>
  <sheetFormatPr defaultColWidth="9.140625" defaultRowHeight="12.75"/>
  <cols>
    <col min="1" max="1" width="10.5703125" style="4" bestFit="1" customWidth="1"/>
    <col min="2" max="2" width="101.85546875" style="4" customWidth="1"/>
    <col min="3" max="3" width="13.7109375" style="319" customWidth="1"/>
    <col min="4" max="4" width="14.85546875" style="319" bestFit="1" customWidth="1"/>
    <col min="5" max="5" width="17.7109375" style="319" customWidth="1"/>
    <col min="6" max="6" width="15.85546875" style="319" customWidth="1"/>
    <col min="7" max="7" width="17.42578125" style="319" customWidth="1"/>
    <col min="8" max="8" width="15.28515625" style="319" customWidth="1"/>
    <col min="9" max="16384" width="9.140625" style="49"/>
  </cols>
  <sheetData>
    <row r="1" spans="1:9">
      <c r="A1" s="2" t="s">
        <v>36</v>
      </c>
      <c r="B1" s="533" t="s">
        <v>476</v>
      </c>
      <c r="C1" s="533"/>
    </row>
    <row r="2" spans="1:9">
      <c r="A2" s="2" t="s">
        <v>37</v>
      </c>
      <c r="B2" s="534">
        <v>43100</v>
      </c>
      <c r="C2" s="534"/>
    </row>
    <row r="4" spans="1:9" ht="13.5" thickBot="1">
      <c r="A4" s="2" t="s">
        <v>267</v>
      </c>
      <c r="B4" s="185" t="s">
        <v>393</v>
      </c>
    </row>
    <row r="5" spans="1:9">
      <c r="A5" s="186"/>
      <c r="B5" s="201"/>
      <c r="C5" s="320" t="s">
        <v>0</v>
      </c>
      <c r="D5" s="320" t="s">
        <v>1</v>
      </c>
      <c r="E5" s="320" t="s">
        <v>2</v>
      </c>
      <c r="F5" s="320" t="s">
        <v>3</v>
      </c>
      <c r="G5" s="321" t="s">
        <v>4</v>
      </c>
      <c r="H5" s="322" t="s">
        <v>10</v>
      </c>
      <c r="I5" s="202"/>
    </row>
    <row r="6" spans="1:9" s="202" customFormat="1" ht="12.75" customHeight="1">
      <c r="A6" s="203"/>
      <c r="B6" s="468" t="s">
        <v>266</v>
      </c>
      <c r="C6" s="470" t="s">
        <v>385</v>
      </c>
      <c r="D6" s="472" t="s">
        <v>384</v>
      </c>
      <c r="E6" s="473"/>
      <c r="F6" s="470" t="s">
        <v>389</v>
      </c>
      <c r="G6" s="470" t="s">
        <v>390</v>
      </c>
      <c r="H6" s="466" t="s">
        <v>388</v>
      </c>
    </row>
    <row r="7" spans="1:9" ht="38.25">
      <c r="A7" s="205"/>
      <c r="B7" s="469"/>
      <c r="C7" s="471"/>
      <c r="D7" s="323" t="s">
        <v>387</v>
      </c>
      <c r="E7" s="323" t="s">
        <v>386</v>
      </c>
      <c r="F7" s="471"/>
      <c r="G7" s="471"/>
      <c r="H7" s="467"/>
      <c r="I7" s="202"/>
    </row>
    <row r="8" spans="1:9">
      <c r="A8" s="203">
        <v>1</v>
      </c>
      <c r="B8" s="1" t="s">
        <v>103</v>
      </c>
      <c r="C8" s="324">
        <v>35492283</v>
      </c>
      <c r="D8" s="325">
        <v>0</v>
      </c>
      <c r="E8" s="324">
        <v>0</v>
      </c>
      <c r="F8" s="324">
        <v>9145456</v>
      </c>
      <c r="G8" s="326">
        <v>9145456</v>
      </c>
      <c r="H8" s="328">
        <f>G8/(C8+E8)</f>
        <v>0.25767449222694411</v>
      </c>
    </row>
    <row r="9" spans="1:9" ht="15" customHeight="1">
      <c r="A9" s="203">
        <v>2</v>
      </c>
      <c r="B9" s="1" t="s">
        <v>104</v>
      </c>
      <c r="C9" s="324">
        <v>0</v>
      </c>
      <c r="D9" s="325">
        <v>0</v>
      </c>
      <c r="E9" s="324">
        <v>0</v>
      </c>
      <c r="F9" s="324">
        <v>0</v>
      </c>
      <c r="G9" s="326">
        <v>0</v>
      </c>
      <c r="H9" s="328"/>
    </row>
    <row r="10" spans="1:9">
      <c r="A10" s="203">
        <v>3</v>
      </c>
      <c r="B10" s="1" t="s">
        <v>286</v>
      </c>
      <c r="C10" s="324">
        <v>0</v>
      </c>
      <c r="D10" s="325">
        <v>0</v>
      </c>
      <c r="E10" s="324">
        <v>0</v>
      </c>
      <c r="F10" s="324">
        <v>0</v>
      </c>
      <c r="G10" s="326">
        <v>0</v>
      </c>
      <c r="H10" s="328"/>
    </row>
    <row r="11" spans="1:9">
      <c r="A11" s="203">
        <v>4</v>
      </c>
      <c r="B11" s="1" t="s">
        <v>105</v>
      </c>
      <c r="C11" s="324">
        <v>0</v>
      </c>
      <c r="D11" s="325">
        <v>0</v>
      </c>
      <c r="E11" s="324">
        <v>0</v>
      </c>
      <c r="F11" s="324">
        <v>0</v>
      </c>
      <c r="G11" s="326">
        <v>0</v>
      </c>
      <c r="H11" s="328"/>
    </row>
    <row r="12" spans="1:9">
      <c r="A12" s="203">
        <v>5</v>
      </c>
      <c r="B12" s="1" t="s">
        <v>106</v>
      </c>
      <c r="C12" s="324">
        <v>0</v>
      </c>
      <c r="D12" s="325">
        <v>0</v>
      </c>
      <c r="E12" s="324">
        <v>0</v>
      </c>
      <c r="F12" s="324">
        <v>0</v>
      </c>
      <c r="G12" s="326">
        <v>0</v>
      </c>
      <c r="H12" s="328"/>
    </row>
    <row r="13" spans="1:9">
      <c r="A13" s="203">
        <v>6</v>
      </c>
      <c r="B13" s="1" t="s">
        <v>107</v>
      </c>
      <c r="C13" s="324">
        <v>31445237</v>
      </c>
      <c r="D13" s="325">
        <v>0</v>
      </c>
      <c r="E13" s="324">
        <v>0</v>
      </c>
      <c r="F13" s="324">
        <v>11022899.800000001</v>
      </c>
      <c r="G13" s="326">
        <v>11022899.800000001</v>
      </c>
      <c r="H13" s="328">
        <f t="shared" ref="H9:H21" si="0">G13/(C13+E13)</f>
        <v>0.3505427483341913</v>
      </c>
    </row>
    <row r="14" spans="1:9">
      <c r="A14" s="203">
        <v>7</v>
      </c>
      <c r="B14" s="1" t="s">
        <v>108</v>
      </c>
      <c r="C14" s="324">
        <v>5019465</v>
      </c>
      <c r="D14" s="325">
        <v>485764</v>
      </c>
      <c r="E14" s="324">
        <v>485764</v>
      </c>
      <c r="F14" s="324">
        <v>5505229</v>
      </c>
      <c r="G14" s="326">
        <v>5505229</v>
      </c>
      <c r="H14" s="328">
        <f t="shared" si="0"/>
        <v>1</v>
      </c>
    </row>
    <row r="15" spans="1:9">
      <c r="A15" s="203">
        <v>8</v>
      </c>
      <c r="B15" s="1" t="s">
        <v>109</v>
      </c>
      <c r="C15" s="324">
        <v>13234671</v>
      </c>
      <c r="D15" s="325">
        <v>11047559.778000001</v>
      </c>
      <c r="E15" s="324">
        <v>9989400.4368499964</v>
      </c>
      <c r="F15" s="324">
        <v>23224071.436849996</v>
      </c>
      <c r="G15" s="326">
        <v>23224071.436849996</v>
      </c>
      <c r="H15" s="328">
        <f t="shared" si="0"/>
        <v>1</v>
      </c>
    </row>
    <row r="16" spans="1:9">
      <c r="A16" s="203">
        <v>9</v>
      </c>
      <c r="B16" s="1" t="s">
        <v>110</v>
      </c>
      <c r="C16" s="324">
        <v>0</v>
      </c>
      <c r="D16" s="325">
        <v>0</v>
      </c>
      <c r="E16" s="324">
        <v>0</v>
      </c>
      <c r="F16" s="324">
        <v>0</v>
      </c>
      <c r="G16" s="326">
        <v>0</v>
      </c>
      <c r="H16" s="328"/>
    </row>
    <row r="17" spans="1:8">
      <c r="A17" s="203">
        <v>10</v>
      </c>
      <c r="B17" s="1" t="s">
        <v>111</v>
      </c>
      <c r="C17" s="324">
        <v>0</v>
      </c>
      <c r="D17" s="325">
        <v>0</v>
      </c>
      <c r="E17" s="324">
        <v>0</v>
      </c>
      <c r="F17" s="324">
        <v>0</v>
      </c>
      <c r="G17" s="326">
        <v>0</v>
      </c>
      <c r="H17" s="328"/>
    </row>
    <row r="18" spans="1:8">
      <c r="A18" s="203">
        <v>11</v>
      </c>
      <c r="B18" s="1" t="s">
        <v>112</v>
      </c>
      <c r="C18" s="324">
        <v>0</v>
      </c>
      <c r="D18" s="325">
        <v>0</v>
      </c>
      <c r="E18" s="324">
        <v>0</v>
      </c>
      <c r="F18" s="324">
        <v>0</v>
      </c>
      <c r="G18" s="326">
        <v>0</v>
      </c>
      <c r="H18" s="328"/>
    </row>
    <row r="19" spans="1:8">
      <c r="A19" s="203">
        <v>12</v>
      </c>
      <c r="B19" s="1" t="s">
        <v>113</v>
      </c>
      <c r="C19" s="324">
        <v>0</v>
      </c>
      <c r="D19" s="325">
        <v>0</v>
      </c>
      <c r="E19" s="324">
        <v>0</v>
      </c>
      <c r="F19" s="324">
        <v>0</v>
      </c>
      <c r="G19" s="326">
        <v>0</v>
      </c>
      <c r="H19" s="328"/>
    </row>
    <row r="20" spans="1:8">
      <c r="A20" s="203">
        <v>13</v>
      </c>
      <c r="B20" s="1" t="s">
        <v>261</v>
      </c>
      <c r="C20" s="324">
        <v>0</v>
      </c>
      <c r="D20" s="325">
        <v>0</v>
      </c>
      <c r="E20" s="324">
        <v>0</v>
      </c>
      <c r="F20" s="324">
        <v>0</v>
      </c>
      <c r="G20" s="326">
        <v>0</v>
      </c>
      <c r="H20" s="328"/>
    </row>
    <row r="21" spans="1:8">
      <c r="A21" s="203">
        <v>14</v>
      </c>
      <c r="B21" s="1" t="s">
        <v>115</v>
      </c>
      <c r="C21" s="324">
        <v>8792975</v>
      </c>
      <c r="D21" s="325">
        <v>0</v>
      </c>
      <c r="E21" s="324">
        <v>0</v>
      </c>
      <c r="F21" s="324">
        <v>3857613.2</v>
      </c>
      <c r="G21" s="326">
        <v>3857613.2</v>
      </c>
      <c r="H21" s="328">
        <f t="shared" si="0"/>
        <v>0.43871536084203583</v>
      </c>
    </row>
    <row r="22" spans="1:8" ht="13.5" thickBot="1">
      <c r="A22" s="206"/>
      <c r="B22" s="207" t="s">
        <v>116</v>
      </c>
      <c r="C22" s="327">
        <v>93984631</v>
      </c>
      <c r="D22" s="327">
        <v>11533323.778000001</v>
      </c>
      <c r="E22" s="327">
        <v>10475164.436849996</v>
      </c>
      <c r="F22" s="327">
        <v>52755269.436849996</v>
      </c>
      <c r="G22" s="327">
        <v>52755269.436849996</v>
      </c>
      <c r="H22" s="523">
        <v>0.5050294155395183</v>
      </c>
    </row>
  </sheetData>
  <mergeCells count="6">
    <mergeCell ref="H6:H7"/>
    <mergeCell ref="B6:B7"/>
    <mergeCell ref="C6:C7"/>
    <mergeCell ref="D6:E6"/>
    <mergeCell ref="F6:F7"/>
    <mergeCell ref="G6:G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zoomScale="90" zoomScaleNormal="90" workbookViewId="0">
      <pane xSplit="2" ySplit="6" topLeftCell="C7" activePane="bottomRight" state="frozen"/>
      <selection pane="topRight" activeCell="C1" sqref="C1"/>
      <selection pane="bottomLeft" activeCell="A6" sqref="A6"/>
      <selection pane="bottomRight" activeCell="B1" sqref="B1:B2"/>
    </sheetView>
  </sheetViews>
  <sheetFormatPr defaultColWidth="9.140625" defaultRowHeight="12.75"/>
  <cols>
    <col min="1" max="1" width="10.5703125" style="319" bestFit="1" customWidth="1"/>
    <col min="2" max="2" width="104.140625" style="319" customWidth="1"/>
    <col min="3" max="11" width="12.7109375" style="319" customWidth="1"/>
    <col min="12" max="16384" width="9.140625" style="319"/>
  </cols>
  <sheetData>
    <row r="1" spans="1:11">
      <c r="A1" s="319" t="s">
        <v>36</v>
      </c>
      <c r="B1" s="533" t="s">
        <v>476</v>
      </c>
    </row>
    <row r="2" spans="1:11">
      <c r="A2" s="319" t="s">
        <v>37</v>
      </c>
      <c r="B2" s="534">
        <v>43100</v>
      </c>
      <c r="C2" s="343"/>
      <c r="D2" s="343"/>
    </row>
    <row r="3" spans="1:11">
      <c r="B3" s="343"/>
      <c r="C3" s="343"/>
      <c r="D3" s="343"/>
    </row>
    <row r="4" spans="1:11" ht="13.5" thickBot="1">
      <c r="A4" s="319" t="s">
        <v>263</v>
      </c>
      <c r="B4" s="370" t="s">
        <v>394</v>
      </c>
      <c r="C4" s="343"/>
      <c r="D4" s="343"/>
    </row>
    <row r="5" spans="1:11" ht="30" customHeight="1">
      <c r="A5" s="474"/>
      <c r="B5" s="475"/>
      <c r="C5" s="476" t="s">
        <v>461</v>
      </c>
      <c r="D5" s="476"/>
      <c r="E5" s="476"/>
      <c r="F5" s="476" t="s">
        <v>463</v>
      </c>
      <c r="G5" s="476"/>
      <c r="H5" s="476"/>
      <c r="I5" s="476" t="s">
        <v>462</v>
      </c>
      <c r="J5" s="476"/>
      <c r="K5" s="477"/>
    </row>
    <row r="6" spans="1:11">
      <c r="A6" s="344"/>
      <c r="B6" s="345"/>
      <c r="C6" s="56" t="s">
        <v>75</v>
      </c>
      <c r="D6" s="56" t="s">
        <v>76</v>
      </c>
      <c r="E6" s="56" t="s">
        <v>77</v>
      </c>
      <c r="F6" s="56" t="s">
        <v>75</v>
      </c>
      <c r="G6" s="56" t="s">
        <v>76</v>
      </c>
      <c r="H6" s="56" t="s">
        <v>77</v>
      </c>
      <c r="I6" s="56" t="s">
        <v>75</v>
      </c>
      <c r="J6" s="56" t="s">
        <v>76</v>
      </c>
      <c r="K6" s="56" t="s">
        <v>77</v>
      </c>
    </row>
    <row r="7" spans="1:11">
      <c r="A7" s="346" t="s">
        <v>397</v>
      </c>
      <c r="B7" s="347"/>
      <c r="C7" s="347"/>
      <c r="D7" s="347"/>
      <c r="E7" s="347"/>
      <c r="F7" s="347"/>
      <c r="G7" s="347"/>
      <c r="H7" s="347"/>
      <c r="I7" s="347"/>
      <c r="J7" s="347"/>
      <c r="K7" s="348"/>
    </row>
    <row r="8" spans="1:11">
      <c r="A8" s="349">
        <v>1</v>
      </c>
      <c r="B8" s="350" t="s">
        <v>395</v>
      </c>
      <c r="C8" s="522"/>
      <c r="D8" s="522"/>
      <c r="E8" s="522"/>
      <c r="F8" s="521">
        <v>28933701.489999998</v>
      </c>
      <c r="G8" s="521">
        <v>24910053.780000001</v>
      </c>
      <c r="H8" s="521">
        <v>53843755.269999996</v>
      </c>
      <c r="I8" s="521">
        <v>28849085.859999999</v>
      </c>
      <c r="J8" s="521">
        <v>10814469.24</v>
      </c>
      <c r="K8" s="520">
        <v>39663555.100000001</v>
      </c>
    </row>
    <row r="9" spans="1:11">
      <c r="A9" s="346" t="s">
        <v>398</v>
      </c>
      <c r="B9" s="347"/>
      <c r="C9" s="519"/>
      <c r="D9" s="519"/>
      <c r="E9" s="519"/>
      <c r="F9" s="519"/>
      <c r="G9" s="519"/>
      <c r="H9" s="519"/>
      <c r="I9" s="519"/>
      <c r="J9" s="519"/>
      <c r="K9" s="518"/>
    </row>
    <row r="10" spans="1:11">
      <c r="A10" s="352">
        <v>2</v>
      </c>
      <c r="B10" s="353" t="s">
        <v>406</v>
      </c>
      <c r="C10" s="517">
        <v>1095830.6599999999</v>
      </c>
      <c r="D10" s="516">
        <v>9890225.1899999976</v>
      </c>
      <c r="E10" s="516">
        <v>10986055.849999998</v>
      </c>
      <c r="F10" s="516">
        <v>406323.95445000002</v>
      </c>
      <c r="G10" s="516">
        <v>3709384.8062499999</v>
      </c>
      <c r="H10" s="516">
        <v>4115708.7607</v>
      </c>
      <c r="I10" s="516">
        <v>77473.065999999992</v>
      </c>
      <c r="J10" s="516">
        <v>686259.28249999997</v>
      </c>
      <c r="K10" s="515">
        <v>763732.34849999996</v>
      </c>
    </row>
    <row r="11" spans="1:11">
      <c r="A11" s="352">
        <v>3</v>
      </c>
      <c r="B11" s="353" t="s">
        <v>400</v>
      </c>
      <c r="C11" s="517">
        <v>7602486.3399999999</v>
      </c>
      <c r="D11" s="516">
        <v>43787385</v>
      </c>
      <c r="E11" s="516">
        <v>51389871.340000004</v>
      </c>
      <c r="F11" s="516">
        <v>2629044.79825</v>
      </c>
      <c r="G11" s="516">
        <v>22129373.767999999</v>
      </c>
      <c r="H11" s="516">
        <v>24758418.56625</v>
      </c>
      <c r="I11" s="516">
        <v>1937490.0620499994</v>
      </c>
      <c r="J11" s="516">
        <v>10887389.80975</v>
      </c>
      <c r="K11" s="515">
        <v>12824879.8718</v>
      </c>
    </row>
    <row r="12" spans="1:11">
      <c r="A12" s="352">
        <v>4</v>
      </c>
      <c r="B12" s="353" t="s">
        <v>401</v>
      </c>
      <c r="C12" s="517">
        <v>0</v>
      </c>
      <c r="D12" s="516">
        <v>0</v>
      </c>
      <c r="E12" s="516">
        <v>0</v>
      </c>
      <c r="F12" s="516"/>
      <c r="G12" s="516"/>
      <c r="H12" s="516">
        <v>0</v>
      </c>
      <c r="I12" s="516"/>
      <c r="J12" s="516"/>
      <c r="K12" s="515">
        <v>0</v>
      </c>
    </row>
    <row r="13" spans="1:11">
      <c r="A13" s="352">
        <v>5</v>
      </c>
      <c r="B13" s="353" t="s">
        <v>409</v>
      </c>
      <c r="C13" s="517">
        <v>4155748.6799999997</v>
      </c>
      <c r="D13" s="516">
        <v>7712873.71</v>
      </c>
      <c r="E13" s="516">
        <v>11868622.390000001</v>
      </c>
      <c r="F13" s="516">
        <v>455062.32400000002</v>
      </c>
      <c r="G13" s="516">
        <v>1075132.8050000002</v>
      </c>
      <c r="H13" s="516">
        <v>1530195.1290000002</v>
      </c>
      <c r="I13" s="516">
        <v>213437.43400000001</v>
      </c>
      <c r="J13" s="516">
        <v>704177.37450000003</v>
      </c>
      <c r="K13" s="515">
        <v>917614.80850000004</v>
      </c>
    </row>
    <row r="14" spans="1:11">
      <c r="A14" s="352">
        <v>6</v>
      </c>
      <c r="B14" s="353" t="s">
        <v>457</v>
      </c>
      <c r="C14" s="517"/>
      <c r="D14" s="516"/>
      <c r="E14" s="516"/>
      <c r="F14" s="516"/>
      <c r="G14" s="516"/>
      <c r="H14" s="516"/>
      <c r="I14" s="516"/>
      <c r="J14" s="516"/>
      <c r="K14" s="515"/>
    </row>
    <row r="15" spans="1:11">
      <c r="A15" s="352">
        <v>7</v>
      </c>
      <c r="B15" s="353" t="s">
        <v>458</v>
      </c>
      <c r="C15" s="517">
        <v>12168.86</v>
      </c>
      <c r="D15" s="516">
        <v>38670.349999999991</v>
      </c>
      <c r="E15" s="516">
        <v>50839.209999999992</v>
      </c>
      <c r="F15" s="516">
        <v>12168.75</v>
      </c>
      <c r="G15" s="516">
        <v>11265.21</v>
      </c>
      <c r="H15" s="516">
        <v>23433.96</v>
      </c>
      <c r="I15" s="516">
        <v>12168.75</v>
      </c>
      <c r="J15" s="516">
        <v>11265.21</v>
      </c>
      <c r="K15" s="515">
        <v>23433.96</v>
      </c>
    </row>
    <row r="16" spans="1:11">
      <c r="A16" s="352">
        <v>8</v>
      </c>
      <c r="B16" s="354" t="s">
        <v>402</v>
      </c>
      <c r="C16" s="517">
        <v>12866234.539999999</v>
      </c>
      <c r="D16" s="516">
        <v>61429154.25</v>
      </c>
      <c r="E16" s="516">
        <v>74295388.789999992</v>
      </c>
      <c r="F16" s="516">
        <v>3502599.8267000001</v>
      </c>
      <c r="G16" s="516">
        <v>26925156.589249998</v>
      </c>
      <c r="H16" s="516">
        <v>30427756.41595</v>
      </c>
      <c r="I16" s="516">
        <v>2240569.3120499994</v>
      </c>
      <c r="J16" s="516">
        <v>12289091.676750002</v>
      </c>
      <c r="K16" s="515">
        <v>14529660.9888</v>
      </c>
    </row>
    <row r="17" spans="1:11">
      <c r="A17" s="346" t="s">
        <v>399</v>
      </c>
      <c r="B17" s="347"/>
      <c r="C17" s="519"/>
      <c r="D17" s="519"/>
      <c r="E17" s="519"/>
      <c r="F17" s="519"/>
      <c r="G17" s="519"/>
      <c r="H17" s="519"/>
      <c r="I17" s="519"/>
      <c r="J17" s="519"/>
      <c r="K17" s="518"/>
    </row>
    <row r="18" spans="1:11">
      <c r="A18" s="352">
        <v>9</v>
      </c>
      <c r="B18" s="353" t="s">
        <v>405</v>
      </c>
      <c r="C18" s="517">
        <v>0</v>
      </c>
      <c r="D18" s="516">
        <v>0</v>
      </c>
      <c r="E18" s="516">
        <v>0</v>
      </c>
      <c r="F18" s="516"/>
      <c r="G18" s="516"/>
      <c r="H18" s="516">
        <v>0</v>
      </c>
      <c r="I18" s="516">
        <v>0</v>
      </c>
      <c r="J18" s="516">
        <v>0</v>
      </c>
      <c r="K18" s="515">
        <v>0</v>
      </c>
    </row>
    <row r="19" spans="1:11">
      <c r="A19" s="352">
        <v>10</v>
      </c>
      <c r="B19" s="353" t="s">
        <v>459</v>
      </c>
      <c r="C19" s="517">
        <v>7402261.3899999997</v>
      </c>
      <c r="D19" s="516">
        <v>40939768.780000001</v>
      </c>
      <c r="E19" s="516">
        <v>48342030.170000002</v>
      </c>
      <c r="F19" s="516">
        <v>598883.53</v>
      </c>
      <c r="G19" s="516">
        <v>152311.095</v>
      </c>
      <c r="H19" s="516">
        <v>751194.625</v>
      </c>
      <c r="I19" s="516">
        <v>683499.16</v>
      </c>
      <c r="J19" s="516">
        <v>31506767.384999998</v>
      </c>
      <c r="K19" s="515">
        <v>32190266.544999998</v>
      </c>
    </row>
    <row r="20" spans="1:11">
      <c r="A20" s="352">
        <v>11</v>
      </c>
      <c r="B20" s="353" t="s">
        <v>404</v>
      </c>
      <c r="C20" s="517">
        <v>800766.77</v>
      </c>
      <c r="D20" s="516">
        <v>4203.96</v>
      </c>
      <c r="E20" s="516">
        <v>804970.73</v>
      </c>
      <c r="F20" s="516">
        <v>250000</v>
      </c>
      <c r="G20" s="516">
        <v>0</v>
      </c>
      <c r="H20" s="516">
        <v>250000</v>
      </c>
      <c r="I20" s="516">
        <v>250000</v>
      </c>
      <c r="J20" s="516">
        <v>0</v>
      </c>
      <c r="K20" s="515">
        <v>250000</v>
      </c>
    </row>
    <row r="21" spans="1:11" ht="13.5" thickBot="1">
      <c r="A21" s="355">
        <v>12</v>
      </c>
      <c r="B21" s="356" t="s">
        <v>403</v>
      </c>
      <c r="C21" s="514">
        <v>8203028.1600000001</v>
      </c>
      <c r="D21" s="513">
        <v>40943972.740000002</v>
      </c>
      <c r="E21" s="514">
        <v>49147000.899999999</v>
      </c>
      <c r="F21" s="513">
        <v>848883.53</v>
      </c>
      <c r="G21" s="513">
        <v>152311.095</v>
      </c>
      <c r="H21" s="513">
        <v>1001194.625</v>
      </c>
      <c r="I21" s="513">
        <v>933499.16</v>
      </c>
      <c r="J21" s="513">
        <v>31506767.384999998</v>
      </c>
      <c r="K21" s="512">
        <v>32440266.544999998</v>
      </c>
    </row>
    <row r="22" spans="1:11" ht="38.25" customHeight="1" thickBot="1">
      <c r="A22" s="357"/>
      <c r="B22" s="358"/>
      <c r="C22" s="358"/>
      <c r="D22" s="358"/>
      <c r="E22" s="358"/>
      <c r="F22" s="478" t="s">
        <v>464</v>
      </c>
      <c r="G22" s="476"/>
      <c r="H22" s="476"/>
      <c r="I22" s="478" t="s">
        <v>410</v>
      </c>
      <c r="J22" s="476"/>
      <c r="K22" s="477"/>
    </row>
    <row r="23" spans="1:11">
      <c r="A23" s="359">
        <v>13</v>
      </c>
      <c r="B23" s="360" t="s">
        <v>395</v>
      </c>
      <c r="C23" s="361"/>
      <c r="D23" s="361"/>
      <c r="E23" s="361"/>
      <c r="F23" s="511">
        <v>28933701.489999998</v>
      </c>
      <c r="G23" s="511">
        <v>24910053.780000001</v>
      </c>
      <c r="H23" s="511">
        <v>53843755.269999996</v>
      </c>
      <c r="I23" s="511">
        <v>28849085.859999999</v>
      </c>
      <c r="J23" s="511">
        <v>10814469.24</v>
      </c>
      <c r="K23" s="510">
        <v>39663555.099999994</v>
      </c>
    </row>
    <row r="24" spans="1:11" ht="13.5" thickBot="1">
      <c r="A24" s="362">
        <v>14</v>
      </c>
      <c r="B24" s="363" t="s">
        <v>407</v>
      </c>
      <c r="C24" s="364"/>
      <c r="D24" s="365"/>
      <c r="E24" s="366"/>
      <c r="F24" s="509">
        <v>2653716.2966999998</v>
      </c>
      <c r="G24" s="509">
        <v>26772845.49425</v>
      </c>
      <c r="H24" s="509">
        <v>29426561.790949997</v>
      </c>
      <c r="I24" s="509">
        <v>1635921.0404999992</v>
      </c>
      <c r="J24" s="509">
        <v>3828054.3001250001</v>
      </c>
      <c r="K24" s="508">
        <v>4470409.3502500001</v>
      </c>
    </row>
    <row r="25" spans="1:11" ht="13.5" thickBot="1">
      <c r="A25" s="367">
        <v>15</v>
      </c>
      <c r="B25" s="368" t="s">
        <v>408</v>
      </c>
      <c r="C25" s="369"/>
      <c r="D25" s="369"/>
      <c r="E25" s="369"/>
      <c r="F25" s="507">
        <v>10.903087691016628</v>
      </c>
      <c r="G25" s="507">
        <v>0.93042234847057737</v>
      </c>
      <c r="H25" s="507">
        <v>1.8297671217083673</v>
      </c>
      <c r="I25" s="507">
        <v>17.634766682371559</v>
      </c>
      <c r="J25" s="507">
        <v>2.8250563842960292</v>
      </c>
      <c r="K25" s="506">
        <v>8.872466029935687</v>
      </c>
    </row>
    <row r="27" spans="1:11" ht="25.5">
      <c r="B27" s="342" t="s">
        <v>460</v>
      </c>
    </row>
    <row r="28" spans="1:11">
      <c r="B28" s="319" t="s">
        <v>465</v>
      </c>
    </row>
  </sheetData>
  <mergeCells count="6">
    <mergeCell ref="A5:B5"/>
    <mergeCell ref="C5:E5"/>
    <mergeCell ref="F5:H5"/>
    <mergeCell ref="I5:K5"/>
    <mergeCell ref="F22:H22"/>
    <mergeCell ref="I22:K22"/>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workbookViewId="0">
      <pane xSplit="1" ySplit="5" topLeftCell="B6" activePane="bottomRight" state="frozen"/>
      <selection pane="topRight" activeCell="B1" sqref="B1"/>
      <selection pane="bottomLeft" activeCell="A5" sqref="A5"/>
      <selection pane="bottomRight" activeCell="B1" sqref="B1:B2"/>
    </sheetView>
  </sheetViews>
  <sheetFormatPr defaultColWidth="9.140625" defaultRowHeight="12.75"/>
  <cols>
    <col min="1" max="1" width="10.5703125" style="4" bestFit="1" customWidth="1"/>
    <col min="2" max="2" width="95" style="4" customWidth="1"/>
    <col min="3" max="3" width="12.5703125" style="4" bestFit="1" customWidth="1"/>
    <col min="4" max="4" width="11.42578125" style="4" customWidth="1"/>
    <col min="5" max="5" width="18.28515625" style="4" bestFit="1" customWidth="1"/>
    <col min="6" max="13" width="12.7109375" style="4" customWidth="1"/>
    <col min="14" max="14" width="31" style="4" bestFit="1" customWidth="1"/>
    <col min="15" max="16384" width="9.140625" style="49"/>
  </cols>
  <sheetData>
    <row r="1" spans="1:14">
      <c r="A1" s="4" t="s">
        <v>36</v>
      </c>
      <c r="B1" s="533" t="s">
        <v>476</v>
      </c>
    </row>
    <row r="2" spans="1:14" ht="14.25" customHeight="1">
      <c r="A2" s="4" t="s">
        <v>37</v>
      </c>
      <c r="B2" s="534">
        <v>43100</v>
      </c>
    </row>
    <row r="3" spans="1:14" ht="14.25" customHeight="1"/>
    <row r="4" spans="1:14" ht="13.5" thickBot="1">
      <c r="A4" s="4" t="s">
        <v>279</v>
      </c>
      <c r="B4" s="281" t="s">
        <v>34</v>
      </c>
    </row>
    <row r="5" spans="1:14" s="213" customFormat="1">
      <c r="A5" s="209"/>
      <c r="B5" s="210"/>
      <c r="C5" s="211" t="s">
        <v>0</v>
      </c>
      <c r="D5" s="211" t="s">
        <v>1</v>
      </c>
      <c r="E5" s="211" t="s">
        <v>2</v>
      </c>
      <c r="F5" s="211" t="s">
        <v>3</v>
      </c>
      <c r="G5" s="211" t="s">
        <v>4</v>
      </c>
      <c r="H5" s="211" t="s">
        <v>10</v>
      </c>
      <c r="I5" s="211" t="s">
        <v>13</v>
      </c>
      <c r="J5" s="211" t="s">
        <v>14</v>
      </c>
      <c r="K5" s="211" t="s">
        <v>15</v>
      </c>
      <c r="L5" s="211" t="s">
        <v>16</v>
      </c>
      <c r="M5" s="211" t="s">
        <v>17</v>
      </c>
      <c r="N5" s="212" t="s">
        <v>18</v>
      </c>
    </row>
    <row r="6" spans="1:14" ht="25.5">
      <c r="A6" s="214"/>
      <c r="B6" s="215"/>
      <c r="C6" s="216" t="s">
        <v>278</v>
      </c>
      <c r="D6" s="217" t="s">
        <v>277</v>
      </c>
      <c r="E6" s="218" t="s">
        <v>276</v>
      </c>
      <c r="F6" s="219">
        <v>0</v>
      </c>
      <c r="G6" s="219">
        <v>0.2</v>
      </c>
      <c r="H6" s="219">
        <v>0.35</v>
      </c>
      <c r="I6" s="219">
        <v>0.5</v>
      </c>
      <c r="J6" s="219">
        <v>0.75</v>
      </c>
      <c r="K6" s="219">
        <v>1</v>
      </c>
      <c r="L6" s="219">
        <v>1.5</v>
      </c>
      <c r="M6" s="219">
        <v>2.5</v>
      </c>
      <c r="N6" s="280" t="s">
        <v>293</v>
      </c>
    </row>
    <row r="7" spans="1:14" ht="15">
      <c r="A7" s="220">
        <v>1</v>
      </c>
      <c r="B7" s="221" t="s">
        <v>275</v>
      </c>
      <c r="C7" s="222">
        <f>SUM(C8:C13)</f>
        <v>0</v>
      </c>
      <c r="D7" s="215"/>
      <c r="E7" s="223">
        <f t="shared" ref="E7:M7" si="0">SUM(E8:E13)</f>
        <v>0</v>
      </c>
      <c r="F7" s="224">
        <f>SUM(F8:F13)</f>
        <v>0</v>
      </c>
      <c r="G7" s="224">
        <f t="shared" si="0"/>
        <v>0</v>
      </c>
      <c r="H7" s="224">
        <f t="shared" si="0"/>
        <v>0</v>
      </c>
      <c r="I7" s="224">
        <f t="shared" si="0"/>
        <v>0</v>
      </c>
      <c r="J7" s="224">
        <f t="shared" si="0"/>
        <v>0</v>
      </c>
      <c r="K7" s="224">
        <f t="shared" si="0"/>
        <v>0</v>
      </c>
      <c r="L7" s="224">
        <f t="shared" si="0"/>
        <v>0</v>
      </c>
      <c r="M7" s="224">
        <f t="shared" si="0"/>
        <v>0</v>
      </c>
      <c r="N7" s="225">
        <f>SUM(N8:N13)</f>
        <v>0</v>
      </c>
    </row>
    <row r="8" spans="1:14" ht="14.25">
      <c r="A8" s="220">
        <v>1.1000000000000001</v>
      </c>
      <c r="B8" s="226" t="s">
        <v>273</v>
      </c>
      <c r="C8" s="224">
        <v>0</v>
      </c>
      <c r="D8" s="227">
        <v>0.02</v>
      </c>
      <c r="E8" s="223">
        <f>C8*D8</f>
        <v>0</v>
      </c>
      <c r="F8" s="224"/>
      <c r="G8" s="224"/>
      <c r="H8" s="224"/>
      <c r="I8" s="224"/>
      <c r="J8" s="224"/>
      <c r="K8" s="224"/>
      <c r="L8" s="224"/>
      <c r="M8" s="224"/>
      <c r="N8" s="225">
        <f>SUMPRODUCT($F$6:$M$6,F8:M8)</f>
        <v>0</v>
      </c>
    </row>
    <row r="9" spans="1:14" ht="14.25">
      <c r="A9" s="220">
        <v>1.2</v>
      </c>
      <c r="B9" s="226" t="s">
        <v>272</v>
      </c>
      <c r="C9" s="224">
        <v>0</v>
      </c>
      <c r="D9" s="227">
        <v>0.05</v>
      </c>
      <c r="E9" s="223">
        <f>C9*D9</f>
        <v>0</v>
      </c>
      <c r="F9" s="224"/>
      <c r="G9" s="224"/>
      <c r="H9" s="224"/>
      <c r="I9" s="224"/>
      <c r="J9" s="224"/>
      <c r="K9" s="224"/>
      <c r="L9" s="224"/>
      <c r="M9" s="224"/>
      <c r="N9" s="225">
        <f t="shared" ref="N9:N12" si="1">SUMPRODUCT($F$6:$M$6,F9:M9)</f>
        <v>0</v>
      </c>
    </row>
    <row r="10" spans="1:14" ht="14.25">
      <c r="A10" s="220">
        <v>1.3</v>
      </c>
      <c r="B10" s="226" t="s">
        <v>271</v>
      </c>
      <c r="C10" s="224">
        <v>0</v>
      </c>
      <c r="D10" s="227">
        <v>0.08</v>
      </c>
      <c r="E10" s="223">
        <f>C10*D10</f>
        <v>0</v>
      </c>
      <c r="F10" s="224"/>
      <c r="G10" s="224"/>
      <c r="H10" s="224"/>
      <c r="I10" s="224"/>
      <c r="J10" s="224"/>
      <c r="K10" s="224"/>
      <c r="L10" s="224"/>
      <c r="M10" s="224"/>
      <c r="N10" s="225">
        <f>SUMPRODUCT($F$6:$M$6,F10:M10)</f>
        <v>0</v>
      </c>
    </row>
    <row r="11" spans="1:14" ht="14.25">
      <c r="A11" s="220">
        <v>1.4</v>
      </c>
      <c r="B11" s="226" t="s">
        <v>270</v>
      </c>
      <c r="C11" s="224">
        <v>0</v>
      </c>
      <c r="D11" s="227">
        <v>0.11</v>
      </c>
      <c r="E11" s="223">
        <f>C11*D11</f>
        <v>0</v>
      </c>
      <c r="F11" s="224"/>
      <c r="G11" s="224"/>
      <c r="H11" s="224"/>
      <c r="I11" s="224"/>
      <c r="J11" s="224"/>
      <c r="K11" s="224"/>
      <c r="L11" s="224"/>
      <c r="M11" s="224"/>
      <c r="N11" s="225">
        <f t="shared" si="1"/>
        <v>0</v>
      </c>
    </row>
    <row r="12" spans="1:14" ht="14.25">
      <c r="A12" s="220">
        <v>1.5</v>
      </c>
      <c r="B12" s="226" t="s">
        <v>269</v>
      </c>
      <c r="C12" s="224">
        <v>0</v>
      </c>
      <c r="D12" s="227">
        <v>0.14000000000000001</v>
      </c>
      <c r="E12" s="223">
        <f>C12*D12</f>
        <v>0</v>
      </c>
      <c r="F12" s="224"/>
      <c r="G12" s="224"/>
      <c r="H12" s="224"/>
      <c r="I12" s="224"/>
      <c r="J12" s="224"/>
      <c r="K12" s="224"/>
      <c r="L12" s="224"/>
      <c r="M12" s="224"/>
      <c r="N12" s="225">
        <f t="shared" si="1"/>
        <v>0</v>
      </c>
    </row>
    <row r="13" spans="1:14" ht="14.25">
      <c r="A13" s="220">
        <v>1.6</v>
      </c>
      <c r="B13" s="228" t="s">
        <v>268</v>
      </c>
      <c r="C13" s="224">
        <v>0</v>
      </c>
      <c r="D13" s="229"/>
      <c r="E13" s="224"/>
      <c r="F13" s="224"/>
      <c r="G13" s="224"/>
      <c r="H13" s="224"/>
      <c r="I13" s="224"/>
      <c r="J13" s="224"/>
      <c r="K13" s="224"/>
      <c r="L13" s="224"/>
      <c r="M13" s="224"/>
      <c r="N13" s="225">
        <f>SUMPRODUCT($F$6:$M$6,F13:M13)</f>
        <v>0</v>
      </c>
    </row>
    <row r="14" spans="1:14" ht="15">
      <c r="A14" s="220">
        <v>2</v>
      </c>
      <c r="B14" s="230" t="s">
        <v>274</v>
      </c>
      <c r="C14" s="222">
        <f>SUM(C15:C20)</f>
        <v>0</v>
      </c>
      <c r="D14" s="215"/>
      <c r="E14" s="223">
        <f t="shared" ref="E14:M14" si="2">SUM(E15:E20)</f>
        <v>0</v>
      </c>
      <c r="F14" s="224">
        <f t="shared" si="2"/>
        <v>0</v>
      </c>
      <c r="G14" s="224">
        <f t="shared" si="2"/>
        <v>0</v>
      </c>
      <c r="H14" s="224">
        <f t="shared" si="2"/>
        <v>0</v>
      </c>
      <c r="I14" s="224">
        <f t="shared" si="2"/>
        <v>0</v>
      </c>
      <c r="J14" s="224">
        <f t="shared" si="2"/>
        <v>0</v>
      </c>
      <c r="K14" s="224">
        <f t="shared" si="2"/>
        <v>0</v>
      </c>
      <c r="L14" s="224">
        <f t="shared" si="2"/>
        <v>0</v>
      </c>
      <c r="M14" s="224">
        <f t="shared" si="2"/>
        <v>0</v>
      </c>
      <c r="N14" s="225">
        <f>SUM(N15:N20)</f>
        <v>0</v>
      </c>
    </row>
    <row r="15" spans="1:14" ht="14.25">
      <c r="A15" s="220">
        <v>2.1</v>
      </c>
      <c r="B15" s="228" t="s">
        <v>273</v>
      </c>
      <c r="C15" s="224"/>
      <c r="D15" s="227">
        <v>5.0000000000000001E-3</v>
      </c>
      <c r="E15" s="223">
        <f>C15*D15</f>
        <v>0</v>
      </c>
      <c r="F15" s="224"/>
      <c r="G15" s="224"/>
      <c r="H15" s="224"/>
      <c r="I15" s="224"/>
      <c r="J15" s="224"/>
      <c r="K15" s="224"/>
      <c r="L15" s="224"/>
      <c r="M15" s="224"/>
      <c r="N15" s="225">
        <f>SUMPRODUCT($F$6:$M$6,F15:M15)</f>
        <v>0</v>
      </c>
    </row>
    <row r="16" spans="1:14" ht="14.25">
      <c r="A16" s="220">
        <v>2.2000000000000002</v>
      </c>
      <c r="B16" s="228" t="s">
        <v>272</v>
      </c>
      <c r="C16" s="224"/>
      <c r="D16" s="227">
        <v>0.01</v>
      </c>
      <c r="E16" s="223">
        <f>C16*D16</f>
        <v>0</v>
      </c>
      <c r="F16" s="224"/>
      <c r="G16" s="224"/>
      <c r="H16" s="224"/>
      <c r="I16" s="224"/>
      <c r="J16" s="224"/>
      <c r="K16" s="224"/>
      <c r="L16" s="224"/>
      <c r="M16" s="224"/>
      <c r="N16" s="225">
        <f t="shared" ref="N16:N20" si="3">SUMPRODUCT($F$6:$M$6,F16:M16)</f>
        <v>0</v>
      </c>
    </row>
    <row r="17" spans="1:14" ht="14.25">
      <c r="A17" s="220">
        <v>2.2999999999999998</v>
      </c>
      <c r="B17" s="228" t="s">
        <v>271</v>
      </c>
      <c r="C17" s="224"/>
      <c r="D17" s="227">
        <v>0.02</v>
      </c>
      <c r="E17" s="223">
        <f>C17*D17</f>
        <v>0</v>
      </c>
      <c r="F17" s="224"/>
      <c r="G17" s="224"/>
      <c r="H17" s="224"/>
      <c r="I17" s="224"/>
      <c r="J17" s="224"/>
      <c r="K17" s="224"/>
      <c r="L17" s="224"/>
      <c r="M17" s="224"/>
      <c r="N17" s="225">
        <f t="shared" si="3"/>
        <v>0</v>
      </c>
    </row>
    <row r="18" spans="1:14" ht="14.25">
      <c r="A18" s="220">
        <v>2.4</v>
      </c>
      <c r="B18" s="228" t="s">
        <v>270</v>
      </c>
      <c r="C18" s="224"/>
      <c r="D18" s="227">
        <v>0.03</v>
      </c>
      <c r="E18" s="223">
        <f>C18*D18</f>
        <v>0</v>
      </c>
      <c r="F18" s="224"/>
      <c r="G18" s="224"/>
      <c r="H18" s="224"/>
      <c r="I18" s="224"/>
      <c r="J18" s="224"/>
      <c r="K18" s="224"/>
      <c r="L18" s="224"/>
      <c r="M18" s="224"/>
      <c r="N18" s="225">
        <f t="shared" si="3"/>
        <v>0</v>
      </c>
    </row>
    <row r="19" spans="1:14" ht="14.25">
      <c r="A19" s="220">
        <v>2.5</v>
      </c>
      <c r="B19" s="228" t="s">
        <v>269</v>
      </c>
      <c r="C19" s="224"/>
      <c r="D19" s="227">
        <v>0.04</v>
      </c>
      <c r="E19" s="223">
        <f>C19*D19</f>
        <v>0</v>
      </c>
      <c r="F19" s="224"/>
      <c r="G19" s="224"/>
      <c r="H19" s="224"/>
      <c r="I19" s="224"/>
      <c r="J19" s="224"/>
      <c r="K19" s="224"/>
      <c r="L19" s="224"/>
      <c r="M19" s="224"/>
      <c r="N19" s="225">
        <f t="shared" si="3"/>
        <v>0</v>
      </c>
    </row>
    <row r="20" spans="1:14" ht="14.25">
      <c r="A20" s="220">
        <v>2.6</v>
      </c>
      <c r="B20" s="228" t="s">
        <v>268</v>
      </c>
      <c r="C20" s="224"/>
      <c r="D20" s="229"/>
      <c r="E20" s="231"/>
      <c r="F20" s="224"/>
      <c r="G20" s="224"/>
      <c r="H20" s="224"/>
      <c r="I20" s="224"/>
      <c r="J20" s="224"/>
      <c r="K20" s="224"/>
      <c r="L20" s="224"/>
      <c r="M20" s="224"/>
      <c r="N20" s="225">
        <f t="shared" si="3"/>
        <v>0</v>
      </c>
    </row>
    <row r="21" spans="1:14" ht="15.75" thickBot="1">
      <c r="A21" s="232"/>
      <c r="B21" s="233" t="s">
        <v>116</v>
      </c>
      <c r="C21" s="208">
        <f>C14+C7</f>
        <v>0</v>
      </c>
      <c r="D21" s="234"/>
      <c r="E21" s="235">
        <f>E14+E7</f>
        <v>0</v>
      </c>
      <c r="F21" s="236">
        <f>F7+F14</f>
        <v>0</v>
      </c>
      <c r="G21" s="236">
        <f t="shared" ref="G21:L21" si="4">G7+G14</f>
        <v>0</v>
      </c>
      <c r="H21" s="236">
        <f t="shared" si="4"/>
        <v>0</v>
      </c>
      <c r="I21" s="236">
        <f t="shared" si="4"/>
        <v>0</v>
      </c>
      <c r="J21" s="236">
        <f t="shared" si="4"/>
        <v>0</v>
      </c>
      <c r="K21" s="236">
        <f t="shared" si="4"/>
        <v>0</v>
      </c>
      <c r="L21" s="236">
        <f t="shared" si="4"/>
        <v>0</v>
      </c>
      <c r="M21" s="236">
        <f>M7+M14</f>
        <v>0</v>
      </c>
      <c r="N21" s="237">
        <f>N14+N7</f>
        <v>0</v>
      </c>
    </row>
    <row r="22" spans="1:14">
      <c r="E22" s="238"/>
      <c r="F22" s="238"/>
      <c r="G22" s="238"/>
      <c r="H22" s="238"/>
      <c r="I22" s="238"/>
      <c r="J22" s="238"/>
      <c r="K22" s="238"/>
      <c r="L22" s="238"/>
      <c r="M22" s="238"/>
    </row>
  </sheetData>
  <conditionalFormatting sqref="E8:E12">
    <cfRule type="expression" dxfId="2" priority="2">
      <formula>(C8*D8)&lt;&gt;SUM(#REF!)</formula>
    </cfRule>
  </conditionalFormatting>
  <conditionalFormatting sqref="E20">
    <cfRule type="expression" dxfId="1" priority="3">
      <formula>$E$88&lt;&gt;SUM(#REF!)</formula>
    </cfRule>
  </conditionalFormatting>
  <conditionalFormatting sqref="E15:E19">
    <cfRule type="expression" dxfId="0" priority="1">
      <formula>(C15*D15)&lt;&gt;SUM(#REF!)</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zoomScaleNormal="100" workbookViewId="0">
      <pane xSplit="1" ySplit="5" topLeftCell="B6" activePane="bottomRight" state="frozen"/>
      <selection activeCell="B9" sqref="B9"/>
      <selection pane="topRight" activeCell="B9" sqref="B9"/>
      <selection pane="bottomLeft" activeCell="B9" sqref="B9"/>
      <selection pane="bottomRight" activeCell="B1" sqref="B1:B2"/>
    </sheetView>
  </sheetViews>
  <sheetFormatPr defaultColWidth="9.140625" defaultRowHeight="14.25"/>
  <cols>
    <col min="1" max="1" width="9.5703125" style="3" bestFit="1" customWidth="1"/>
    <col min="2" max="2" width="86" style="3" customWidth="1"/>
    <col min="3" max="3" width="12.7109375" style="3" customWidth="1"/>
    <col min="4" max="7" width="12.7109375" style="4" customWidth="1"/>
    <col min="8" max="13" width="6.7109375" style="5" customWidth="1"/>
    <col min="14" max="16384" width="9.140625" style="5"/>
  </cols>
  <sheetData>
    <row r="1" spans="1:8">
      <c r="A1" s="2" t="s">
        <v>36</v>
      </c>
      <c r="B1" s="533" t="s">
        <v>476</v>
      </c>
    </row>
    <row r="2" spans="1:8">
      <c r="A2" s="2" t="s">
        <v>37</v>
      </c>
      <c r="B2" s="534">
        <v>43100</v>
      </c>
      <c r="C2" s="6"/>
      <c r="D2" s="7"/>
      <c r="E2" s="7"/>
      <c r="F2" s="7"/>
      <c r="G2" s="7"/>
      <c r="H2" s="8"/>
    </row>
    <row r="3" spans="1:8">
      <c r="A3" s="2"/>
      <c r="B3" s="6"/>
      <c r="C3" s="6"/>
      <c r="D3" s="7"/>
      <c r="E3" s="7"/>
      <c r="F3" s="7"/>
      <c r="G3" s="7"/>
      <c r="H3" s="8"/>
    </row>
    <row r="4" spans="1:8" ht="15" thickBot="1">
      <c r="A4" s="9" t="s">
        <v>153</v>
      </c>
      <c r="B4" s="10" t="s">
        <v>152</v>
      </c>
      <c r="C4" s="10"/>
      <c r="D4" s="10"/>
      <c r="E4" s="10"/>
      <c r="F4" s="10"/>
      <c r="G4" s="10"/>
      <c r="H4" s="8"/>
    </row>
    <row r="5" spans="1:8">
      <c r="A5" s="11" t="s">
        <v>11</v>
      </c>
      <c r="B5" s="12"/>
      <c r="C5" s="482" t="s">
        <v>5</v>
      </c>
      <c r="D5" s="483" t="s">
        <v>6</v>
      </c>
      <c r="E5" s="483" t="s">
        <v>7</v>
      </c>
      <c r="F5" s="483" t="s">
        <v>8</v>
      </c>
      <c r="G5" s="484" t="s">
        <v>9</v>
      </c>
    </row>
    <row r="6" spans="1:8">
      <c r="B6" s="258" t="s">
        <v>151</v>
      </c>
      <c r="C6" s="351"/>
      <c r="D6" s="351"/>
      <c r="E6" s="351"/>
      <c r="F6" s="351"/>
      <c r="G6" s="380"/>
    </row>
    <row r="7" spans="1:8">
      <c r="A7" s="13"/>
      <c r="B7" s="259" t="s">
        <v>145</v>
      </c>
      <c r="C7" s="351"/>
      <c r="D7" s="351"/>
      <c r="E7" s="351"/>
      <c r="F7" s="351"/>
      <c r="G7" s="380"/>
    </row>
    <row r="8" spans="1:8">
      <c r="A8" s="11">
        <v>1</v>
      </c>
      <c r="B8" s="14" t="s">
        <v>150</v>
      </c>
      <c r="C8" s="479">
        <v>30637975</v>
      </c>
      <c r="D8" s="480">
        <v>22867461</v>
      </c>
      <c r="E8" s="480">
        <v>22394780</v>
      </c>
      <c r="F8" s="480">
        <v>21851067</v>
      </c>
      <c r="G8" s="481">
        <v>21357827</v>
      </c>
    </row>
    <row r="9" spans="1:8">
      <c r="A9" s="11">
        <v>2</v>
      </c>
      <c r="B9" s="14" t="s">
        <v>149</v>
      </c>
      <c r="C9" s="479">
        <v>30637975</v>
      </c>
      <c r="D9" s="480">
        <v>22867461</v>
      </c>
      <c r="E9" s="480">
        <v>22394780</v>
      </c>
      <c r="F9" s="480">
        <v>21851067</v>
      </c>
      <c r="G9" s="481">
        <v>21357827</v>
      </c>
    </row>
    <row r="10" spans="1:8">
      <c r="A10" s="11">
        <v>3</v>
      </c>
      <c r="B10" s="14" t="s">
        <v>148</v>
      </c>
      <c r="C10" s="479">
        <v>31208212</v>
      </c>
      <c r="D10" s="480">
        <v>23418557</v>
      </c>
      <c r="E10" s="480">
        <v>22755625</v>
      </c>
      <c r="F10" s="480">
        <v>22157989</v>
      </c>
      <c r="G10" s="481">
        <v>21650944</v>
      </c>
    </row>
    <row r="11" spans="1:8">
      <c r="A11" s="13"/>
      <c r="B11" s="258" t="s">
        <v>147</v>
      </c>
      <c r="C11" s="351"/>
      <c r="D11" s="351"/>
      <c r="E11" s="351"/>
      <c r="F11" s="351"/>
      <c r="G11" s="380"/>
    </row>
    <row r="12" spans="1:8" ht="15" customHeight="1">
      <c r="A12" s="11">
        <v>4</v>
      </c>
      <c r="B12" s="14" t="s">
        <v>280</v>
      </c>
      <c r="C12" s="485">
        <v>62018875.560399994</v>
      </c>
      <c r="D12" s="480">
        <v>59549141.998961002</v>
      </c>
      <c r="E12" s="480">
        <v>66287504.441961996</v>
      </c>
      <c r="F12" s="480">
        <v>78627535</v>
      </c>
      <c r="G12" s="481">
        <v>51502529</v>
      </c>
    </row>
    <row r="13" spans="1:8" ht="15" customHeight="1">
      <c r="A13" s="11">
        <v>5</v>
      </c>
      <c r="B13" s="14" t="s">
        <v>281</v>
      </c>
      <c r="C13" s="479">
        <v>49501533.049999997</v>
      </c>
      <c r="D13" s="480">
        <v>51359547.200000003</v>
      </c>
      <c r="E13" s="480">
        <v>54478856.100000001</v>
      </c>
      <c r="F13" s="480">
        <v>46096735</v>
      </c>
      <c r="G13" s="481">
        <v>36391387</v>
      </c>
    </row>
    <row r="14" spans="1:8">
      <c r="A14" s="13"/>
      <c r="B14" s="258" t="s">
        <v>146</v>
      </c>
      <c r="C14" s="351"/>
      <c r="D14" s="351"/>
      <c r="E14" s="351"/>
      <c r="F14" s="351"/>
      <c r="G14" s="380"/>
    </row>
    <row r="15" spans="1:8" s="16" customFormat="1">
      <c r="A15" s="15"/>
      <c r="B15" s="259" t="s">
        <v>145</v>
      </c>
      <c r="C15" s="351"/>
      <c r="D15" s="351"/>
      <c r="E15" s="351"/>
      <c r="F15" s="351"/>
      <c r="G15" s="380"/>
    </row>
    <row r="16" spans="1:8">
      <c r="A16" s="11">
        <v>6</v>
      </c>
      <c r="B16" s="14" t="s">
        <v>412</v>
      </c>
      <c r="C16" s="486">
        <v>0.494010488309511</v>
      </c>
      <c r="D16" s="487">
        <v>0.38400991571631687</v>
      </c>
      <c r="E16" s="487">
        <v>0.33779999999999999</v>
      </c>
      <c r="F16" s="487">
        <v>0.27789999999999998</v>
      </c>
      <c r="G16" s="488">
        <v>0.41470000000000001</v>
      </c>
    </row>
    <row r="17" spans="1:7" ht="15" customHeight="1">
      <c r="A17" s="11">
        <v>7</v>
      </c>
      <c r="B17" s="14" t="s">
        <v>413</v>
      </c>
      <c r="C17" s="486">
        <v>0.494010488309511</v>
      </c>
      <c r="D17" s="487">
        <v>0.38400991571631687</v>
      </c>
      <c r="E17" s="487">
        <v>0.33779999999999999</v>
      </c>
      <c r="F17" s="487">
        <v>0.27789999999999998</v>
      </c>
      <c r="G17" s="488">
        <v>0.41470000000000001</v>
      </c>
    </row>
    <row r="18" spans="1:7">
      <c r="A18" s="11">
        <v>8</v>
      </c>
      <c r="B18" s="14" t="s">
        <v>414</v>
      </c>
      <c r="C18" s="486">
        <v>0.50320506004025201</v>
      </c>
      <c r="D18" s="487">
        <v>0.39326438994551088</v>
      </c>
      <c r="E18" s="487">
        <v>0.34329999999999999</v>
      </c>
      <c r="F18" s="487">
        <v>0.28179999999999999</v>
      </c>
      <c r="G18" s="488">
        <v>0.4204</v>
      </c>
    </row>
    <row r="19" spans="1:7" s="16" customFormat="1">
      <c r="A19" s="15"/>
      <c r="B19" s="259" t="s">
        <v>287</v>
      </c>
      <c r="C19" s="489"/>
      <c r="D19" s="490"/>
      <c r="E19" s="490"/>
      <c r="F19" s="490"/>
      <c r="G19" s="491"/>
    </row>
    <row r="20" spans="1:7">
      <c r="A20" s="11">
        <v>9</v>
      </c>
      <c r="B20" s="14" t="s">
        <v>144</v>
      </c>
      <c r="C20" s="492">
        <v>0.60156803567925055</v>
      </c>
      <c r="D20" s="487">
        <v>0.42911196070669405</v>
      </c>
      <c r="E20" s="487">
        <v>0.40429999999999999</v>
      </c>
      <c r="F20" s="487">
        <v>0.46360000000000001</v>
      </c>
      <c r="G20" s="488">
        <v>0.53169999999999995</v>
      </c>
    </row>
    <row r="21" spans="1:7">
      <c r="A21" s="11">
        <v>10</v>
      </c>
      <c r="B21" s="14" t="s">
        <v>143</v>
      </c>
      <c r="C21" s="492">
        <v>0.6304494038291204</v>
      </c>
      <c r="D21" s="487">
        <v>0.45597280888800357</v>
      </c>
      <c r="E21" s="487">
        <v>0.41770000000000002</v>
      </c>
      <c r="F21" s="487">
        <v>0.48070000000000002</v>
      </c>
      <c r="G21" s="488">
        <v>0.59489999999999998</v>
      </c>
    </row>
    <row r="22" spans="1:7">
      <c r="A22" s="13"/>
      <c r="B22" s="260" t="s">
        <v>142</v>
      </c>
      <c r="C22" s="351"/>
      <c r="D22" s="351"/>
      <c r="E22" s="351"/>
      <c r="F22" s="351"/>
      <c r="G22" s="380"/>
    </row>
    <row r="23" spans="1:7" ht="15" customHeight="1">
      <c r="A23" s="17">
        <v>11</v>
      </c>
      <c r="B23" s="14" t="s">
        <v>141</v>
      </c>
      <c r="C23" s="493">
        <v>3.3114064193745185E-2</v>
      </c>
      <c r="D23" s="494">
        <v>2.7903664953495465E-2</v>
      </c>
      <c r="E23" s="494">
        <v>1.7999999999999999E-2</v>
      </c>
      <c r="F23" s="494">
        <v>5.0999999999999997E-2</v>
      </c>
      <c r="G23" s="495">
        <v>4.5600000000000002E-2</v>
      </c>
    </row>
    <row r="24" spans="1:7" ht="15">
      <c r="A24" s="17">
        <v>12</v>
      </c>
      <c r="B24" s="14" t="s">
        <v>140</v>
      </c>
      <c r="C24" s="493">
        <v>3.154044151038276E-3</v>
      </c>
      <c r="D24" s="494">
        <v>2.9601149879768464E-3</v>
      </c>
      <c r="E24" s="494">
        <v>2E-3</v>
      </c>
      <c r="F24" s="494">
        <v>4.7999999999999996E-3</v>
      </c>
      <c r="G24" s="495">
        <v>3.2000000000000002E-3</v>
      </c>
    </row>
    <row r="25" spans="1:7" ht="15">
      <c r="A25" s="17">
        <v>13</v>
      </c>
      <c r="B25" s="14" t="s">
        <v>139</v>
      </c>
      <c r="C25" s="493">
        <v>1.6373655601981545E-2</v>
      </c>
      <c r="D25" s="494">
        <v>1.6275495231119774E-2</v>
      </c>
      <c r="E25" s="494">
        <v>9.5999999999999992E-3</v>
      </c>
      <c r="F25" s="494">
        <v>3.5900000000000001E-2</v>
      </c>
      <c r="G25" s="495">
        <v>3.6799999999999999E-2</v>
      </c>
    </row>
    <row r="26" spans="1:7" ht="15">
      <c r="A26" s="17">
        <v>14</v>
      </c>
      <c r="B26" s="14" t="s">
        <v>138</v>
      </c>
      <c r="C26" s="493">
        <v>2.9960020042706908E-2</v>
      </c>
      <c r="D26" s="494">
        <v>2.4943549965518619E-2</v>
      </c>
      <c r="E26" s="494">
        <v>1.6E-2</v>
      </c>
      <c r="F26" s="494">
        <v>4.6199999999999998E-2</v>
      </c>
      <c r="G26" s="495">
        <v>4.24E-2</v>
      </c>
    </row>
    <row r="27" spans="1:7" ht="15">
      <c r="A27" s="17">
        <v>15</v>
      </c>
      <c r="B27" s="14" t="s">
        <v>288</v>
      </c>
      <c r="C27" s="493">
        <v>1.1301959760958548E-2</v>
      </c>
      <c r="D27" s="494">
        <v>1.4752141000584936E-2</v>
      </c>
      <c r="E27" s="494">
        <v>1.04E-2</v>
      </c>
      <c r="F27" s="494">
        <v>2.9600000000000001E-2</v>
      </c>
      <c r="G27" s="495">
        <v>2.7900000000000001E-2</v>
      </c>
    </row>
    <row r="28" spans="1:7" ht="15">
      <c r="A28" s="17">
        <v>16</v>
      </c>
      <c r="B28" s="14" t="s">
        <v>289</v>
      </c>
      <c r="C28" s="493">
        <v>3.7156507733945375E-2</v>
      </c>
      <c r="D28" s="494">
        <v>4.9432700002689525E-2</v>
      </c>
      <c r="E28" s="494">
        <v>3.3700000000000001E-2</v>
      </c>
      <c r="F28" s="494">
        <v>9.0499999999999997E-2</v>
      </c>
      <c r="G28" s="495">
        <v>9.7199999999999995E-2</v>
      </c>
    </row>
    <row r="29" spans="1:7">
      <c r="A29" s="13"/>
      <c r="B29" s="260" t="s">
        <v>368</v>
      </c>
      <c r="C29" s="351"/>
      <c r="D29" s="351"/>
      <c r="E29" s="351"/>
      <c r="F29" s="351"/>
      <c r="G29" s="380"/>
    </row>
    <row r="30" spans="1:7" ht="15">
      <c r="A30" s="17">
        <v>17</v>
      </c>
      <c r="B30" s="14" t="s">
        <v>137</v>
      </c>
      <c r="C30" s="493">
        <v>7.3027493341134939E-2</v>
      </c>
      <c r="D30" s="494">
        <v>2.3285839755516732E-2</v>
      </c>
      <c r="E30" s="494">
        <v>3.3399999999999999E-2</v>
      </c>
      <c r="F30" s="494">
        <v>4.1700000000000001E-2</v>
      </c>
      <c r="G30" s="495">
        <v>4.3900000000000002E-2</v>
      </c>
    </row>
    <row r="31" spans="1:7" ht="15" customHeight="1">
      <c r="A31" s="17">
        <v>18</v>
      </c>
      <c r="B31" s="14" t="s">
        <v>136</v>
      </c>
      <c r="C31" s="493">
        <v>4.9772986121765575E-2</v>
      </c>
      <c r="D31" s="494">
        <v>3.695679404268537E-2</v>
      </c>
      <c r="E31" s="494">
        <v>4.1599999999999998E-2</v>
      </c>
      <c r="F31" s="494">
        <v>4.3700000000000003E-2</v>
      </c>
      <c r="G31" s="495">
        <v>4.3099999999999999E-2</v>
      </c>
    </row>
    <row r="32" spans="1:7" ht="15">
      <c r="A32" s="17">
        <v>19</v>
      </c>
      <c r="B32" s="14" t="s">
        <v>135</v>
      </c>
      <c r="C32" s="493">
        <v>0.59794020820000571</v>
      </c>
      <c r="D32" s="494">
        <v>0.58580962805244174</v>
      </c>
      <c r="E32" s="494">
        <v>0.59470000000000001</v>
      </c>
      <c r="F32" s="494">
        <v>0.62019999999999997</v>
      </c>
      <c r="G32" s="495">
        <v>0.63</v>
      </c>
    </row>
    <row r="33" spans="1:7" ht="15" customHeight="1">
      <c r="A33" s="17">
        <v>20</v>
      </c>
      <c r="B33" s="14" t="s">
        <v>134</v>
      </c>
      <c r="C33" s="493">
        <v>0.56310605834084415</v>
      </c>
      <c r="D33" s="494">
        <v>0.55454801937931641</v>
      </c>
      <c r="E33" s="494">
        <v>0.59519999999999995</v>
      </c>
      <c r="F33" s="494">
        <v>0.60819999999999996</v>
      </c>
      <c r="G33" s="495">
        <v>0.52080000000000004</v>
      </c>
    </row>
    <row r="34" spans="1:7" ht="15">
      <c r="A34" s="17">
        <v>21</v>
      </c>
      <c r="B34" s="14" t="s">
        <v>133</v>
      </c>
      <c r="C34" s="493">
        <v>0.27489223037908905</v>
      </c>
      <c r="D34" s="494">
        <v>0.21548163883912469</v>
      </c>
      <c r="E34" s="494">
        <v>0.22320000000000001</v>
      </c>
      <c r="F34" s="494">
        <v>5.7099999999999998E-2</v>
      </c>
      <c r="G34" s="495">
        <v>0.12839999999999999</v>
      </c>
    </row>
    <row r="35" spans="1:7" ht="15" customHeight="1">
      <c r="A35" s="13"/>
      <c r="B35" s="260" t="s">
        <v>369</v>
      </c>
      <c r="C35" s="351"/>
      <c r="D35" s="351"/>
      <c r="E35" s="351"/>
      <c r="F35" s="351"/>
      <c r="G35" s="380"/>
    </row>
    <row r="36" spans="1:7" ht="15" customHeight="1">
      <c r="A36" s="17">
        <v>22</v>
      </c>
      <c r="B36" s="14" t="s">
        <v>132</v>
      </c>
      <c r="C36" s="493">
        <v>0.76003144136441891</v>
      </c>
      <c r="D36" s="493">
        <v>0.65188154028217526</v>
      </c>
      <c r="E36" s="493">
        <v>0.75060000000000004</v>
      </c>
      <c r="F36" s="493">
        <v>0.749</v>
      </c>
      <c r="G36" s="496">
        <v>0.69089999999999996</v>
      </c>
    </row>
    <row r="37" spans="1:7" ht="15" customHeight="1">
      <c r="A37" s="340">
        <v>23</v>
      </c>
      <c r="B37" s="14" t="s">
        <v>131</v>
      </c>
      <c r="C37" s="493">
        <v>0.85839682446031318</v>
      </c>
      <c r="D37" s="493">
        <v>0.80404970450994095</v>
      </c>
      <c r="E37" s="493">
        <v>0.79620000000000002</v>
      </c>
      <c r="F37" s="493">
        <v>0.82789999999999997</v>
      </c>
      <c r="G37" s="496">
        <v>0.7772</v>
      </c>
    </row>
    <row r="38" spans="1:7" ht="15" customHeight="1">
      <c r="A38" s="340">
        <v>24</v>
      </c>
      <c r="B38" s="14" t="s">
        <v>130</v>
      </c>
      <c r="C38" s="493">
        <v>0.63578579452985173</v>
      </c>
      <c r="D38" s="493">
        <v>0.57086660696990532</v>
      </c>
      <c r="E38" s="493">
        <v>0.69930000000000003</v>
      </c>
      <c r="F38" s="493">
        <v>0.67959999999999998</v>
      </c>
      <c r="G38" s="496">
        <v>0.62860000000000005</v>
      </c>
    </row>
    <row r="39" spans="1:7" ht="15" customHeight="1">
      <c r="A39" s="13"/>
      <c r="B39" s="260" t="s">
        <v>416</v>
      </c>
      <c r="C39" s="351"/>
      <c r="D39" s="351"/>
      <c r="E39" s="351"/>
      <c r="F39" s="351"/>
      <c r="G39" s="380"/>
    </row>
    <row r="40" spans="1:7" ht="15">
      <c r="A40" s="17">
        <v>25</v>
      </c>
      <c r="B40" s="14" t="s">
        <v>395</v>
      </c>
      <c r="C40" s="497">
        <v>53843755.269999996</v>
      </c>
      <c r="D40" s="497"/>
      <c r="E40" s="497"/>
      <c r="F40" s="497"/>
      <c r="G40" s="498"/>
    </row>
    <row r="41" spans="1:7" ht="15" customHeight="1">
      <c r="A41" s="17">
        <v>26</v>
      </c>
      <c r="B41" s="14" t="s">
        <v>407</v>
      </c>
      <c r="C41" s="497">
        <v>29426561.790949997</v>
      </c>
      <c r="D41" s="499"/>
      <c r="E41" s="499"/>
      <c r="F41" s="499"/>
      <c r="G41" s="500"/>
    </row>
    <row r="42" spans="1:7" ht="15.75" thickBot="1">
      <c r="A42" s="18">
        <v>27</v>
      </c>
      <c r="B42" s="261" t="s">
        <v>396</v>
      </c>
      <c r="C42" s="501">
        <v>1.8297671217083673</v>
      </c>
      <c r="D42" s="502"/>
      <c r="E42" s="502"/>
      <c r="F42" s="502"/>
      <c r="G42" s="503"/>
    </row>
    <row r="43" spans="1:7">
      <c r="A43" s="19"/>
    </row>
    <row r="44" spans="1:7" ht="63.75">
      <c r="B44" s="342" t="s">
        <v>411</v>
      </c>
    </row>
    <row r="45" spans="1:7" ht="38.25">
      <c r="B45" s="342" t="s">
        <v>417</v>
      </c>
    </row>
    <row r="46" spans="1:7" ht="51">
      <c r="B46" s="342" t="s">
        <v>415</v>
      </c>
    </row>
    <row r="48" spans="1:7">
      <c r="B48" s="341"/>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workbookViewId="0">
      <pane xSplit="1" ySplit="5" topLeftCell="B21" activePane="bottomRight" state="frozen"/>
      <selection activeCell="B9" sqref="B9"/>
      <selection pane="topRight" activeCell="B9" sqref="B9"/>
      <selection pane="bottomLeft" activeCell="B9" sqref="B9"/>
      <selection pane="bottomRight" activeCell="B1" sqref="B1:B2"/>
    </sheetView>
  </sheetViews>
  <sheetFormatPr defaultColWidth="9.140625" defaultRowHeight="14.25"/>
  <cols>
    <col min="1" max="1" width="9.5703125" style="4" bestFit="1" customWidth="1"/>
    <col min="2" max="2" width="55.140625" style="4" bestFit="1" customWidth="1"/>
    <col min="3" max="3" width="11.7109375" style="4" customWidth="1"/>
    <col min="4" max="4" width="13.28515625" style="4" customWidth="1"/>
    <col min="5" max="5" width="14.5703125" style="4" customWidth="1"/>
    <col min="6" max="6" width="11.7109375" style="4" customWidth="1"/>
    <col min="7" max="7" width="13.7109375" style="4" customWidth="1"/>
    <col min="8" max="8" width="14.5703125" style="4" customWidth="1"/>
    <col min="9" max="16384" width="9.140625" style="5"/>
  </cols>
  <sheetData>
    <row r="1" spans="1:8">
      <c r="A1" s="2" t="s">
        <v>36</v>
      </c>
      <c r="B1" s="533" t="s">
        <v>476</v>
      </c>
    </row>
    <row r="2" spans="1:8">
      <c r="A2" s="2" t="s">
        <v>37</v>
      </c>
      <c r="B2" s="534">
        <v>43100</v>
      </c>
    </row>
    <row r="3" spans="1:8">
      <c r="A3" s="2"/>
    </row>
    <row r="4" spans="1:8" ht="15" thickBot="1">
      <c r="A4" s="20" t="s">
        <v>38</v>
      </c>
      <c r="B4" s="21" t="s">
        <v>39</v>
      </c>
      <c r="C4" s="20"/>
      <c r="D4" s="22"/>
      <c r="E4" s="22"/>
      <c r="F4" s="23"/>
      <c r="G4" s="23"/>
      <c r="H4" s="24" t="s">
        <v>79</v>
      </c>
    </row>
    <row r="5" spans="1:8">
      <c r="A5" s="25"/>
      <c r="B5" s="26"/>
      <c r="C5" s="426" t="s">
        <v>74</v>
      </c>
      <c r="D5" s="427"/>
      <c r="E5" s="428"/>
      <c r="F5" s="426" t="s">
        <v>78</v>
      </c>
      <c r="G5" s="427"/>
      <c r="H5" s="429"/>
    </row>
    <row r="6" spans="1:8">
      <c r="A6" s="27" t="s">
        <v>11</v>
      </c>
      <c r="B6" s="28" t="s">
        <v>40</v>
      </c>
      <c r="C6" s="29" t="s">
        <v>75</v>
      </c>
      <c r="D6" s="29" t="s">
        <v>76</v>
      </c>
      <c r="E6" s="29" t="s">
        <v>77</v>
      </c>
      <c r="F6" s="29" t="s">
        <v>75</v>
      </c>
      <c r="G6" s="29" t="s">
        <v>76</v>
      </c>
      <c r="H6" s="30" t="s">
        <v>77</v>
      </c>
    </row>
    <row r="7" spans="1:8">
      <c r="A7" s="27">
        <v>1</v>
      </c>
      <c r="B7" s="31" t="s">
        <v>41</v>
      </c>
      <c r="C7" s="32">
        <v>718041</v>
      </c>
      <c r="D7" s="32">
        <v>4075353</v>
      </c>
      <c r="E7" s="33">
        <v>4793394</v>
      </c>
      <c r="F7" s="34">
        <v>1041933</v>
      </c>
      <c r="G7" s="35">
        <v>3331129</v>
      </c>
      <c r="H7" s="36">
        <v>4373062</v>
      </c>
    </row>
    <row r="8" spans="1:8">
      <c r="A8" s="27">
        <v>2</v>
      </c>
      <c r="B8" s="31" t="s">
        <v>42</v>
      </c>
      <c r="C8" s="32">
        <v>12931045</v>
      </c>
      <c r="D8" s="32">
        <v>6739291</v>
      </c>
      <c r="E8" s="33">
        <v>19670336</v>
      </c>
      <c r="F8" s="34">
        <v>534330</v>
      </c>
      <c r="G8" s="35">
        <v>10786389</v>
      </c>
      <c r="H8" s="36">
        <v>11320719</v>
      </c>
    </row>
    <row r="9" spans="1:8">
      <c r="A9" s="27">
        <v>3</v>
      </c>
      <c r="B9" s="31" t="s">
        <v>43</v>
      </c>
      <c r="C9" s="32">
        <v>84616</v>
      </c>
      <c r="D9" s="32">
        <v>31353031</v>
      </c>
      <c r="E9" s="33">
        <v>31437647</v>
      </c>
      <c r="F9" s="34">
        <v>10623517</v>
      </c>
      <c r="G9" s="35">
        <v>11717829</v>
      </c>
      <c r="H9" s="36">
        <v>22341346</v>
      </c>
    </row>
    <row r="10" spans="1:8">
      <c r="A10" s="27">
        <v>4</v>
      </c>
      <c r="B10" s="31" t="s">
        <v>44</v>
      </c>
      <c r="C10" s="32">
        <v>0</v>
      </c>
      <c r="D10" s="32">
        <v>0</v>
      </c>
      <c r="E10" s="33">
        <v>0</v>
      </c>
      <c r="F10" s="34">
        <v>0</v>
      </c>
      <c r="G10" s="35">
        <v>0</v>
      </c>
      <c r="H10" s="36">
        <v>0</v>
      </c>
    </row>
    <row r="11" spans="1:8">
      <c r="A11" s="27">
        <v>5</v>
      </c>
      <c r="B11" s="31" t="s">
        <v>45</v>
      </c>
      <c r="C11" s="32">
        <v>15815783</v>
      </c>
      <c r="D11" s="32">
        <v>0</v>
      </c>
      <c r="E11" s="33">
        <v>15815783</v>
      </c>
      <c r="F11" s="34">
        <v>10152177</v>
      </c>
      <c r="G11" s="35">
        <v>0</v>
      </c>
      <c r="H11" s="36">
        <v>10152177</v>
      </c>
    </row>
    <row r="12" spans="1:8">
      <c r="A12" s="27">
        <v>6.1</v>
      </c>
      <c r="B12" s="37" t="s">
        <v>46</v>
      </c>
      <c r="C12" s="32">
        <v>7513188</v>
      </c>
      <c r="D12" s="32">
        <v>11173555</v>
      </c>
      <c r="E12" s="33">
        <v>18686743</v>
      </c>
      <c r="F12" s="34">
        <v>5723809</v>
      </c>
      <c r="G12" s="35">
        <v>9744140</v>
      </c>
      <c r="H12" s="36">
        <v>15467949</v>
      </c>
    </row>
    <row r="13" spans="1:8">
      <c r="A13" s="27">
        <v>6.2</v>
      </c>
      <c r="B13" s="37" t="s">
        <v>47</v>
      </c>
      <c r="C13" s="32">
        <v>-254155</v>
      </c>
      <c r="D13" s="32">
        <v>-675940</v>
      </c>
      <c r="E13" s="33">
        <v>-930095</v>
      </c>
      <c r="F13" s="34">
        <v>-183009</v>
      </c>
      <c r="G13" s="35">
        <v>-483222</v>
      </c>
      <c r="H13" s="36">
        <v>-666231</v>
      </c>
    </row>
    <row r="14" spans="1:8">
      <c r="A14" s="27">
        <v>6</v>
      </c>
      <c r="B14" s="31" t="s">
        <v>48</v>
      </c>
      <c r="C14" s="33">
        <v>7259033</v>
      </c>
      <c r="D14" s="33">
        <v>10497615</v>
      </c>
      <c r="E14" s="33">
        <v>17756648</v>
      </c>
      <c r="F14" s="33">
        <v>5540800</v>
      </c>
      <c r="G14" s="33">
        <v>9260918</v>
      </c>
      <c r="H14" s="36">
        <v>14801718</v>
      </c>
    </row>
    <row r="15" spans="1:8">
      <c r="A15" s="27">
        <v>7</v>
      </c>
      <c r="B15" s="31" t="s">
        <v>49</v>
      </c>
      <c r="C15" s="32">
        <v>119103</v>
      </c>
      <c r="D15" s="32">
        <v>49206</v>
      </c>
      <c r="E15" s="33">
        <v>168309</v>
      </c>
      <c r="F15" s="34">
        <v>57096</v>
      </c>
      <c r="G15" s="35">
        <v>49469</v>
      </c>
      <c r="H15" s="36">
        <v>106565</v>
      </c>
    </row>
    <row r="16" spans="1:8">
      <c r="A16" s="27">
        <v>8</v>
      </c>
      <c r="B16" s="31" t="s">
        <v>213</v>
      </c>
      <c r="C16" s="32">
        <v>124341</v>
      </c>
      <c r="D16" s="32"/>
      <c r="E16" s="33">
        <v>124341</v>
      </c>
      <c r="F16" s="34">
        <v>0</v>
      </c>
      <c r="G16" s="35"/>
      <c r="H16" s="36">
        <v>0</v>
      </c>
    </row>
    <row r="17" spans="1:8">
      <c r="A17" s="27">
        <v>9</v>
      </c>
      <c r="B17" s="31" t="s">
        <v>50</v>
      </c>
      <c r="C17" s="32">
        <v>0</v>
      </c>
      <c r="D17" s="32">
        <v>0</v>
      </c>
      <c r="E17" s="33">
        <v>0</v>
      </c>
      <c r="F17" s="34">
        <v>0</v>
      </c>
      <c r="G17" s="35">
        <v>0</v>
      </c>
      <c r="H17" s="36">
        <v>0</v>
      </c>
    </row>
    <row r="18" spans="1:8">
      <c r="A18" s="27">
        <v>10</v>
      </c>
      <c r="B18" s="31" t="s">
        <v>51</v>
      </c>
      <c r="C18" s="32">
        <v>3761888</v>
      </c>
      <c r="D18" s="32"/>
      <c r="E18" s="33">
        <v>3761888</v>
      </c>
      <c r="F18" s="34">
        <v>4117467</v>
      </c>
      <c r="G18" s="35"/>
      <c r="H18" s="36">
        <v>4117467</v>
      </c>
    </row>
    <row r="19" spans="1:8">
      <c r="A19" s="27">
        <v>11</v>
      </c>
      <c r="B19" s="31" t="s">
        <v>52</v>
      </c>
      <c r="C19" s="32">
        <v>98122</v>
      </c>
      <c r="D19" s="32">
        <v>16332</v>
      </c>
      <c r="E19" s="33">
        <v>114454</v>
      </c>
      <c r="F19" s="34">
        <v>309631</v>
      </c>
      <c r="G19" s="35">
        <v>35399</v>
      </c>
      <c r="H19" s="36">
        <v>345030</v>
      </c>
    </row>
    <row r="20" spans="1:8">
      <c r="A20" s="27">
        <v>12</v>
      </c>
      <c r="B20" s="39" t="s">
        <v>53</v>
      </c>
      <c r="C20" s="33">
        <v>40911972</v>
      </c>
      <c r="D20" s="33">
        <v>52730828</v>
      </c>
      <c r="E20" s="33">
        <v>93642800</v>
      </c>
      <c r="F20" s="33">
        <v>32376951</v>
      </c>
      <c r="G20" s="33">
        <v>35181133</v>
      </c>
      <c r="H20" s="36">
        <v>67558084</v>
      </c>
    </row>
    <row r="21" spans="1:8">
      <c r="A21" s="27"/>
      <c r="B21" s="28" t="s">
        <v>54</v>
      </c>
      <c r="C21" s="40"/>
      <c r="D21" s="40"/>
      <c r="E21" s="40"/>
      <c r="F21" s="41"/>
      <c r="G21" s="42"/>
      <c r="H21" s="43"/>
    </row>
    <row r="22" spans="1:8">
      <c r="A22" s="27">
        <v>13</v>
      </c>
      <c r="B22" s="31" t="s">
        <v>55</v>
      </c>
      <c r="C22" s="32">
        <v>0</v>
      </c>
      <c r="D22" s="32">
        <v>648050</v>
      </c>
      <c r="E22" s="33">
        <v>648050</v>
      </c>
      <c r="F22" s="34">
        <v>0</v>
      </c>
      <c r="G22" s="35">
        <v>112560</v>
      </c>
      <c r="H22" s="36">
        <v>112560</v>
      </c>
    </row>
    <row r="23" spans="1:8">
      <c r="A23" s="27">
        <v>14</v>
      </c>
      <c r="B23" s="31" t="s">
        <v>56</v>
      </c>
      <c r="C23" s="32">
        <v>6367192</v>
      </c>
      <c r="D23" s="32">
        <v>35283073</v>
      </c>
      <c r="E23" s="33">
        <v>41650265</v>
      </c>
      <c r="F23" s="34">
        <v>6923673</v>
      </c>
      <c r="G23" s="35">
        <v>18822600</v>
      </c>
      <c r="H23" s="36">
        <v>25746273</v>
      </c>
    </row>
    <row r="24" spans="1:8">
      <c r="A24" s="27">
        <v>15</v>
      </c>
      <c r="B24" s="31" t="s">
        <v>57</v>
      </c>
      <c r="C24" s="32">
        <v>2162895</v>
      </c>
      <c r="D24" s="32">
        <v>15723602</v>
      </c>
      <c r="E24" s="33">
        <v>17886497</v>
      </c>
      <c r="F24" s="34">
        <v>2851845</v>
      </c>
      <c r="G24" s="35">
        <v>13867431</v>
      </c>
      <c r="H24" s="36">
        <v>16719276</v>
      </c>
    </row>
    <row r="25" spans="1:8">
      <c r="A25" s="27">
        <v>16</v>
      </c>
      <c r="B25" s="31" t="s">
        <v>58</v>
      </c>
      <c r="C25" s="32">
        <v>168200</v>
      </c>
      <c r="D25" s="32">
        <v>1887848</v>
      </c>
      <c r="E25" s="33">
        <v>2056048</v>
      </c>
      <c r="F25" s="34">
        <v>149292</v>
      </c>
      <c r="G25" s="35">
        <v>2412421</v>
      </c>
      <c r="H25" s="36">
        <v>2561713</v>
      </c>
    </row>
    <row r="26" spans="1:8">
      <c r="A26" s="27">
        <v>17</v>
      </c>
      <c r="B26" s="31" t="s">
        <v>59</v>
      </c>
      <c r="C26" s="40">
        <v>0</v>
      </c>
      <c r="D26" s="40">
        <v>0</v>
      </c>
      <c r="E26" s="33">
        <v>0</v>
      </c>
      <c r="F26" s="41">
        <v>0</v>
      </c>
      <c r="G26" s="42">
        <v>0</v>
      </c>
      <c r="H26" s="36">
        <v>0</v>
      </c>
    </row>
    <row r="27" spans="1:8">
      <c r="A27" s="27">
        <v>18</v>
      </c>
      <c r="B27" s="31" t="s">
        <v>60</v>
      </c>
      <c r="C27" s="32">
        <v>0</v>
      </c>
      <c r="D27" s="32">
        <v>135030</v>
      </c>
      <c r="E27" s="33">
        <v>135030</v>
      </c>
      <c r="F27" s="34">
        <v>0</v>
      </c>
      <c r="G27" s="35">
        <v>264680</v>
      </c>
      <c r="H27" s="36">
        <v>264680</v>
      </c>
    </row>
    <row r="28" spans="1:8">
      <c r="A28" s="27">
        <v>19</v>
      </c>
      <c r="B28" s="31" t="s">
        <v>61</v>
      </c>
      <c r="C28" s="32">
        <v>0</v>
      </c>
      <c r="D28" s="32">
        <v>38670</v>
      </c>
      <c r="E28" s="33">
        <v>38670</v>
      </c>
      <c r="F28" s="34">
        <v>19</v>
      </c>
      <c r="G28" s="35">
        <v>31877</v>
      </c>
      <c r="H28" s="36">
        <v>31896</v>
      </c>
    </row>
    <row r="29" spans="1:8">
      <c r="A29" s="27">
        <v>20</v>
      </c>
      <c r="B29" s="31" t="s">
        <v>62</v>
      </c>
      <c r="C29" s="32">
        <v>191472</v>
      </c>
      <c r="D29" s="32">
        <v>173344</v>
      </c>
      <c r="E29" s="33">
        <v>364816</v>
      </c>
      <c r="F29" s="34">
        <v>307530</v>
      </c>
      <c r="G29" s="35">
        <v>184948</v>
      </c>
      <c r="H29" s="36">
        <v>492478</v>
      </c>
    </row>
    <row r="30" spans="1:8">
      <c r="A30" s="27">
        <v>21</v>
      </c>
      <c r="B30" s="31" t="s">
        <v>63</v>
      </c>
      <c r="C30" s="32">
        <v>0</v>
      </c>
      <c r="D30" s="32">
        <v>0</v>
      </c>
      <c r="E30" s="33">
        <v>0</v>
      </c>
      <c r="F30" s="34">
        <v>0</v>
      </c>
      <c r="G30" s="35">
        <v>0</v>
      </c>
      <c r="H30" s="36">
        <v>0</v>
      </c>
    </row>
    <row r="31" spans="1:8">
      <c r="A31" s="27">
        <v>22</v>
      </c>
      <c r="B31" s="39" t="s">
        <v>64</v>
      </c>
      <c r="C31" s="33">
        <v>8889759</v>
      </c>
      <c r="D31" s="33">
        <v>53889617</v>
      </c>
      <c r="E31" s="33">
        <v>62779376</v>
      </c>
      <c r="F31" s="33">
        <v>10232359</v>
      </c>
      <c r="G31" s="33">
        <v>35696517</v>
      </c>
      <c r="H31" s="36">
        <v>45928876</v>
      </c>
    </row>
    <row r="32" spans="1:8">
      <c r="A32" s="27"/>
      <c r="B32" s="28" t="s">
        <v>65</v>
      </c>
      <c r="C32" s="40"/>
      <c r="D32" s="40"/>
      <c r="E32" s="32"/>
      <c r="F32" s="41"/>
      <c r="G32" s="42"/>
      <c r="H32" s="43"/>
    </row>
    <row r="33" spans="1:8">
      <c r="A33" s="27">
        <v>23</v>
      </c>
      <c r="B33" s="31" t="s">
        <v>66</v>
      </c>
      <c r="C33" s="32">
        <v>30000000</v>
      </c>
      <c r="D33" s="40"/>
      <c r="E33" s="33">
        <v>30000000</v>
      </c>
      <c r="F33" s="34">
        <v>0</v>
      </c>
      <c r="G33" s="42"/>
      <c r="H33" s="36">
        <v>0</v>
      </c>
    </row>
    <row r="34" spans="1:8">
      <c r="A34" s="27">
        <v>24</v>
      </c>
      <c r="B34" s="31" t="s">
        <v>67</v>
      </c>
      <c r="C34" s="32">
        <v>0</v>
      </c>
      <c r="D34" s="40"/>
      <c r="E34" s="33">
        <v>0</v>
      </c>
      <c r="F34" s="34">
        <v>0</v>
      </c>
      <c r="G34" s="42"/>
      <c r="H34" s="36">
        <v>0</v>
      </c>
    </row>
    <row r="35" spans="1:8">
      <c r="A35" s="27">
        <v>25</v>
      </c>
      <c r="B35" s="38" t="s">
        <v>68</v>
      </c>
      <c r="C35" s="32">
        <v>0</v>
      </c>
      <c r="D35" s="40"/>
      <c r="E35" s="33">
        <v>0</v>
      </c>
      <c r="F35" s="34">
        <v>0</v>
      </c>
      <c r="G35" s="42"/>
      <c r="H35" s="36">
        <v>0</v>
      </c>
    </row>
    <row r="36" spans="1:8">
      <c r="A36" s="27">
        <v>26</v>
      </c>
      <c r="B36" s="31" t="s">
        <v>69</v>
      </c>
      <c r="C36" s="32">
        <v>0</v>
      </c>
      <c r="D36" s="40"/>
      <c r="E36" s="33">
        <v>0</v>
      </c>
      <c r="F36" s="34">
        <v>0</v>
      </c>
      <c r="G36" s="42"/>
      <c r="H36" s="36">
        <v>0</v>
      </c>
    </row>
    <row r="37" spans="1:8">
      <c r="A37" s="27">
        <v>27</v>
      </c>
      <c r="B37" s="31" t="s">
        <v>70</v>
      </c>
      <c r="C37" s="32">
        <v>0</v>
      </c>
      <c r="D37" s="40"/>
      <c r="E37" s="33">
        <v>0</v>
      </c>
      <c r="F37" s="34">
        <v>15204182</v>
      </c>
      <c r="G37" s="42"/>
      <c r="H37" s="36">
        <v>15204182</v>
      </c>
    </row>
    <row r="38" spans="1:8">
      <c r="A38" s="27">
        <v>28</v>
      </c>
      <c r="B38" s="31" t="s">
        <v>71</v>
      </c>
      <c r="C38" s="32">
        <v>859435</v>
      </c>
      <c r="D38" s="40"/>
      <c r="E38" s="33">
        <v>859435</v>
      </c>
      <c r="F38" s="34">
        <v>6417037</v>
      </c>
      <c r="G38" s="42"/>
      <c r="H38" s="36">
        <v>6417037</v>
      </c>
    </row>
    <row r="39" spans="1:8">
      <c r="A39" s="27">
        <v>29</v>
      </c>
      <c r="B39" s="31" t="s">
        <v>72</v>
      </c>
      <c r="C39" s="32">
        <v>3989</v>
      </c>
      <c r="D39" s="40"/>
      <c r="E39" s="33">
        <v>3989</v>
      </c>
      <c r="F39" s="34">
        <v>7989</v>
      </c>
      <c r="G39" s="42"/>
      <c r="H39" s="36">
        <v>7989</v>
      </c>
    </row>
    <row r="40" spans="1:8">
      <c r="A40" s="27">
        <v>30</v>
      </c>
      <c r="B40" s="310" t="s">
        <v>282</v>
      </c>
      <c r="C40" s="32">
        <v>30863424</v>
      </c>
      <c r="D40" s="40">
        <v>0</v>
      </c>
      <c r="E40" s="33">
        <v>30863424</v>
      </c>
      <c r="F40" s="34">
        <v>21629208</v>
      </c>
      <c r="G40" s="42">
        <v>0</v>
      </c>
      <c r="H40" s="36">
        <v>21629208</v>
      </c>
    </row>
    <row r="41" spans="1:8" ht="15" thickBot="1">
      <c r="A41" s="44">
        <v>31</v>
      </c>
      <c r="B41" s="45" t="s">
        <v>73</v>
      </c>
      <c r="C41" s="46">
        <v>39753183</v>
      </c>
      <c r="D41" s="46">
        <v>53889617</v>
      </c>
      <c r="E41" s="46">
        <v>93642800</v>
      </c>
      <c r="F41" s="46">
        <v>31861567</v>
      </c>
      <c r="G41" s="46">
        <v>35696517</v>
      </c>
      <c r="H41" s="47">
        <v>67558084</v>
      </c>
    </row>
    <row r="43" spans="1:8">
      <c r="B43" s="48"/>
    </row>
  </sheetData>
  <mergeCells count="2">
    <mergeCell ref="C5:E5"/>
    <mergeCell ref="F5:H5"/>
  </mergeCells>
  <dataValidations count="1">
    <dataValidation type="whole" operator="lessThanOrEqual" allowBlank="1" showInputMessage="1" showErrorMessage="1" sqref="C13:D13 F13:G13">
      <formula1>0</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7"/>
  <sheetViews>
    <sheetView workbookViewId="0">
      <pane xSplit="1" ySplit="6" topLeftCell="B7" activePane="bottomRight" state="frozen"/>
      <selection activeCell="B9" sqref="B9"/>
      <selection pane="topRight" activeCell="B9" sqref="B9"/>
      <selection pane="bottomLeft" activeCell="B9" sqref="B9"/>
      <selection pane="bottomRight" activeCell="B1" sqref="B1:B2"/>
    </sheetView>
  </sheetViews>
  <sheetFormatPr defaultColWidth="9.140625" defaultRowHeight="12.75"/>
  <cols>
    <col min="1" max="1" width="9.5703125" style="4" bestFit="1" customWidth="1"/>
    <col min="2" max="2" width="89.140625" style="4" customWidth="1"/>
    <col min="3" max="8" width="12.7109375" style="4" customWidth="1"/>
    <col min="9" max="9" width="8.85546875" style="4" customWidth="1"/>
    <col min="10" max="16384" width="9.140625" style="4"/>
  </cols>
  <sheetData>
    <row r="1" spans="1:8">
      <c r="A1" s="2" t="s">
        <v>36</v>
      </c>
      <c r="B1" s="533" t="s">
        <v>476</v>
      </c>
      <c r="C1" s="3"/>
    </row>
    <row r="2" spans="1:8">
      <c r="A2" s="2" t="s">
        <v>37</v>
      </c>
      <c r="B2" s="534">
        <v>43100</v>
      </c>
      <c r="C2" s="6"/>
      <c r="D2" s="7"/>
      <c r="E2" s="7"/>
      <c r="F2" s="7"/>
      <c r="G2" s="7"/>
      <c r="H2" s="7"/>
    </row>
    <row r="3" spans="1:8">
      <c r="A3" s="2"/>
      <c r="B3" s="3"/>
      <c r="C3" s="6"/>
      <c r="D3" s="7"/>
      <c r="E3" s="7"/>
      <c r="F3" s="7"/>
      <c r="G3" s="7"/>
      <c r="H3" s="7"/>
    </row>
    <row r="4" spans="1:8" ht="13.5" thickBot="1">
      <c r="A4" s="50" t="s">
        <v>208</v>
      </c>
      <c r="B4" s="262" t="s">
        <v>28</v>
      </c>
      <c r="C4" s="20"/>
      <c r="D4" s="22"/>
      <c r="E4" s="22"/>
      <c r="F4" s="23"/>
      <c r="G4" s="23"/>
      <c r="H4" s="51" t="s">
        <v>79</v>
      </c>
    </row>
    <row r="5" spans="1:8">
      <c r="A5" s="52" t="s">
        <v>11</v>
      </c>
      <c r="B5" s="53"/>
      <c r="C5" s="426" t="s">
        <v>74</v>
      </c>
      <c r="D5" s="427"/>
      <c r="E5" s="428"/>
      <c r="F5" s="426" t="s">
        <v>78</v>
      </c>
      <c r="G5" s="427"/>
      <c r="H5" s="429"/>
    </row>
    <row r="6" spans="1:8">
      <c r="A6" s="54" t="s">
        <v>11</v>
      </c>
      <c r="B6" s="55"/>
      <c r="C6" s="56" t="s">
        <v>75</v>
      </c>
      <c r="D6" s="56" t="s">
        <v>76</v>
      </c>
      <c r="E6" s="56" t="s">
        <v>77</v>
      </c>
      <c r="F6" s="56" t="s">
        <v>75</v>
      </c>
      <c r="G6" s="56" t="s">
        <v>76</v>
      </c>
      <c r="H6" s="57" t="s">
        <v>77</v>
      </c>
    </row>
    <row r="7" spans="1:8">
      <c r="A7" s="58"/>
      <c r="B7" s="262" t="s">
        <v>207</v>
      </c>
      <c r="C7" s="59"/>
      <c r="D7" s="59"/>
      <c r="E7" s="59"/>
      <c r="F7" s="59"/>
      <c r="G7" s="59"/>
      <c r="H7" s="60"/>
    </row>
    <row r="8" spans="1:8">
      <c r="A8" s="58">
        <v>1</v>
      </c>
      <c r="B8" s="61" t="s">
        <v>206</v>
      </c>
      <c r="C8" s="59">
        <v>343060</v>
      </c>
      <c r="D8" s="59">
        <v>104175</v>
      </c>
      <c r="E8" s="62">
        <v>447235</v>
      </c>
      <c r="F8" s="59">
        <v>617931</v>
      </c>
      <c r="G8" s="59">
        <v>96872</v>
      </c>
      <c r="H8" s="63">
        <v>714803</v>
      </c>
    </row>
    <row r="9" spans="1:8">
      <c r="A9" s="58">
        <v>2</v>
      </c>
      <c r="B9" s="61" t="s">
        <v>205</v>
      </c>
      <c r="C9" s="64">
        <v>651421</v>
      </c>
      <c r="D9" s="64">
        <v>613254</v>
      </c>
      <c r="E9" s="62">
        <v>1264675</v>
      </c>
      <c r="F9" s="64">
        <v>696602</v>
      </c>
      <c r="G9" s="64">
        <v>764591</v>
      </c>
      <c r="H9" s="63">
        <v>1461193</v>
      </c>
    </row>
    <row r="10" spans="1:8">
      <c r="A10" s="58">
        <v>2.1</v>
      </c>
      <c r="B10" s="65" t="s">
        <v>204</v>
      </c>
      <c r="C10" s="59">
        <v>670994</v>
      </c>
      <c r="D10" s="59">
        <v>642834</v>
      </c>
      <c r="E10" s="62">
        <v>1313828</v>
      </c>
      <c r="F10" s="59">
        <v>727389</v>
      </c>
      <c r="G10" s="59">
        <v>790207</v>
      </c>
      <c r="H10" s="63">
        <v>1517596</v>
      </c>
    </row>
    <row r="11" spans="1:8">
      <c r="A11" s="58">
        <v>2.2000000000000002</v>
      </c>
      <c r="B11" s="65" t="s">
        <v>203</v>
      </c>
      <c r="C11" s="59">
        <v>442774</v>
      </c>
      <c r="D11" s="59">
        <v>156081</v>
      </c>
      <c r="E11" s="62">
        <v>598855</v>
      </c>
      <c r="F11" s="59">
        <v>475425</v>
      </c>
      <c r="G11" s="59">
        <v>126553</v>
      </c>
      <c r="H11" s="63">
        <v>601978</v>
      </c>
    </row>
    <row r="12" spans="1:8">
      <c r="A12" s="58">
        <v>2.2999999999999998</v>
      </c>
      <c r="B12" s="65" t="s">
        <v>202</v>
      </c>
      <c r="C12" s="59">
        <v>0</v>
      </c>
      <c r="D12" s="59">
        <v>0</v>
      </c>
      <c r="E12" s="62">
        <v>0</v>
      </c>
      <c r="F12" s="59">
        <v>0</v>
      </c>
      <c r="G12" s="59">
        <v>0</v>
      </c>
      <c r="H12" s="63">
        <v>0</v>
      </c>
    </row>
    <row r="13" spans="1:8">
      <c r="A13" s="58">
        <v>2.4</v>
      </c>
      <c r="B13" s="65" t="s">
        <v>201</v>
      </c>
      <c r="C13" s="59">
        <v>0</v>
      </c>
      <c r="D13" s="59">
        <v>0</v>
      </c>
      <c r="E13" s="62">
        <v>0</v>
      </c>
      <c r="F13" s="59">
        <v>0</v>
      </c>
      <c r="G13" s="59">
        <v>0</v>
      </c>
      <c r="H13" s="63">
        <v>0</v>
      </c>
    </row>
    <row r="14" spans="1:8">
      <c r="A14" s="58">
        <v>2.5</v>
      </c>
      <c r="B14" s="65" t="s">
        <v>200</v>
      </c>
      <c r="C14" s="59">
        <v>0</v>
      </c>
      <c r="D14" s="59">
        <v>0</v>
      </c>
      <c r="E14" s="62">
        <v>0</v>
      </c>
      <c r="F14" s="59">
        <v>0</v>
      </c>
      <c r="G14" s="59">
        <v>0</v>
      </c>
      <c r="H14" s="63">
        <v>0</v>
      </c>
    </row>
    <row r="15" spans="1:8">
      <c r="A15" s="58">
        <v>2.6</v>
      </c>
      <c r="B15" s="65" t="s">
        <v>199</v>
      </c>
      <c r="C15" s="59">
        <v>0</v>
      </c>
      <c r="D15" s="59">
        <v>0</v>
      </c>
      <c r="E15" s="62">
        <v>0</v>
      </c>
      <c r="F15" s="59">
        <v>0</v>
      </c>
      <c r="G15" s="59">
        <v>0</v>
      </c>
      <c r="H15" s="63">
        <v>0</v>
      </c>
    </row>
    <row r="16" spans="1:8">
      <c r="A16" s="58">
        <v>2.7</v>
      </c>
      <c r="B16" s="65" t="s">
        <v>198</v>
      </c>
      <c r="C16" s="59">
        <v>0</v>
      </c>
      <c r="D16" s="59">
        <v>0</v>
      </c>
      <c r="E16" s="62">
        <v>0</v>
      </c>
      <c r="F16" s="59">
        <v>0</v>
      </c>
      <c r="G16" s="59">
        <v>0</v>
      </c>
      <c r="H16" s="63">
        <v>0</v>
      </c>
    </row>
    <row r="17" spans="1:8">
      <c r="A17" s="58">
        <v>2.8</v>
      </c>
      <c r="B17" s="65" t="s">
        <v>197</v>
      </c>
      <c r="C17" s="59">
        <v>208647</v>
      </c>
      <c r="D17" s="59">
        <v>457173</v>
      </c>
      <c r="E17" s="62">
        <v>665820</v>
      </c>
      <c r="F17" s="59">
        <v>221177</v>
      </c>
      <c r="G17" s="59">
        <v>638038</v>
      </c>
      <c r="H17" s="63">
        <v>859215</v>
      </c>
    </row>
    <row r="18" spans="1:8">
      <c r="A18" s="58">
        <v>2.9</v>
      </c>
      <c r="B18" s="65" t="s">
        <v>196</v>
      </c>
      <c r="C18" s="59">
        <v>0</v>
      </c>
      <c r="D18" s="59">
        <v>0</v>
      </c>
      <c r="E18" s="62">
        <v>0</v>
      </c>
      <c r="F18" s="59">
        <v>0</v>
      </c>
      <c r="G18" s="59">
        <v>0</v>
      </c>
      <c r="H18" s="63">
        <v>0</v>
      </c>
    </row>
    <row r="19" spans="1:8">
      <c r="A19" s="58">
        <v>3</v>
      </c>
      <c r="B19" s="61" t="s">
        <v>195</v>
      </c>
      <c r="C19" s="59">
        <v>19573</v>
      </c>
      <c r="D19" s="59">
        <v>29580</v>
      </c>
      <c r="E19" s="62">
        <v>49153</v>
      </c>
      <c r="F19" s="59">
        <v>30787</v>
      </c>
      <c r="G19" s="59">
        <v>25616</v>
      </c>
      <c r="H19" s="63">
        <v>56403</v>
      </c>
    </row>
    <row r="20" spans="1:8">
      <c r="A20" s="58">
        <v>4</v>
      </c>
      <c r="B20" s="61" t="s">
        <v>194</v>
      </c>
      <c r="C20" s="59">
        <v>649790</v>
      </c>
      <c r="D20" s="59">
        <v>0</v>
      </c>
      <c r="E20" s="62">
        <v>649790</v>
      </c>
      <c r="F20" s="59">
        <v>857406</v>
      </c>
      <c r="G20" s="59">
        <v>0</v>
      </c>
      <c r="H20" s="63">
        <v>857406</v>
      </c>
    </row>
    <row r="21" spans="1:8">
      <c r="A21" s="58">
        <v>5</v>
      </c>
      <c r="B21" s="61" t="s">
        <v>193</v>
      </c>
      <c r="C21" s="59">
        <v>29766</v>
      </c>
      <c r="D21" s="59">
        <v>77474</v>
      </c>
      <c r="E21" s="62">
        <v>107240</v>
      </c>
      <c r="F21" s="59">
        <v>57079</v>
      </c>
      <c r="G21" s="59">
        <v>138945</v>
      </c>
      <c r="H21" s="63">
        <v>196024</v>
      </c>
    </row>
    <row r="22" spans="1:8">
      <c r="A22" s="58">
        <v>6</v>
      </c>
      <c r="B22" s="66" t="s">
        <v>192</v>
      </c>
      <c r="C22" s="64">
        <v>1693610</v>
      </c>
      <c r="D22" s="64">
        <v>824483</v>
      </c>
      <c r="E22" s="62">
        <v>2518093</v>
      </c>
      <c r="F22" s="64">
        <v>2259805</v>
      </c>
      <c r="G22" s="64">
        <v>1026024</v>
      </c>
      <c r="H22" s="63">
        <v>3285829</v>
      </c>
    </row>
    <row r="23" spans="1:8">
      <c r="A23" s="58"/>
      <c r="B23" s="262" t="s">
        <v>191</v>
      </c>
      <c r="C23" s="67"/>
      <c r="D23" s="67"/>
      <c r="E23" s="68"/>
      <c r="F23" s="67"/>
      <c r="G23" s="67"/>
      <c r="H23" s="69"/>
    </row>
    <row r="24" spans="1:8">
      <c r="A24" s="58">
        <v>7</v>
      </c>
      <c r="B24" s="61" t="s">
        <v>190</v>
      </c>
      <c r="C24" s="59">
        <v>0</v>
      </c>
      <c r="D24" s="59">
        <v>0</v>
      </c>
      <c r="E24" s="62">
        <v>0</v>
      </c>
      <c r="F24" s="59">
        <v>0</v>
      </c>
      <c r="G24" s="59">
        <v>0</v>
      </c>
      <c r="H24" s="63">
        <v>0</v>
      </c>
    </row>
    <row r="25" spans="1:8">
      <c r="A25" s="58">
        <v>8</v>
      </c>
      <c r="B25" s="61" t="s">
        <v>189</v>
      </c>
      <c r="C25" s="59">
        <v>109084</v>
      </c>
      <c r="D25" s="59">
        <v>33780</v>
      </c>
      <c r="E25" s="62">
        <v>142864</v>
      </c>
      <c r="F25" s="59">
        <v>57097</v>
      </c>
      <c r="G25" s="59">
        <v>54487</v>
      </c>
      <c r="H25" s="63">
        <v>111584</v>
      </c>
    </row>
    <row r="26" spans="1:8">
      <c r="A26" s="58">
        <v>9</v>
      </c>
      <c r="B26" s="61" t="s">
        <v>188</v>
      </c>
      <c r="C26" s="59">
        <v>0</v>
      </c>
      <c r="D26" s="59">
        <v>88934</v>
      </c>
      <c r="E26" s="62">
        <v>88934</v>
      </c>
      <c r="F26" s="59">
        <v>0</v>
      </c>
      <c r="G26" s="59">
        <v>109798</v>
      </c>
      <c r="H26" s="63">
        <v>109798</v>
      </c>
    </row>
    <row r="27" spans="1:8">
      <c r="A27" s="58">
        <v>10</v>
      </c>
      <c r="B27" s="61" t="s">
        <v>187</v>
      </c>
      <c r="C27" s="59">
        <v>0</v>
      </c>
      <c r="D27" s="59">
        <v>0</v>
      </c>
      <c r="E27" s="62">
        <v>0</v>
      </c>
      <c r="F27" s="59">
        <v>0</v>
      </c>
      <c r="G27" s="59">
        <v>0</v>
      </c>
      <c r="H27" s="63">
        <v>0</v>
      </c>
    </row>
    <row r="28" spans="1:8">
      <c r="A28" s="58">
        <v>11</v>
      </c>
      <c r="B28" s="61" t="s">
        <v>186</v>
      </c>
      <c r="C28" s="59">
        <v>0</v>
      </c>
      <c r="D28" s="59">
        <v>8045</v>
      </c>
      <c r="E28" s="62">
        <v>8045</v>
      </c>
      <c r="F28" s="59">
        <v>0</v>
      </c>
      <c r="G28" s="59">
        <v>8964</v>
      </c>
      <c r="H28" s="63">
        <v>8964</v>
      </c>
    </row>
    <row r="29" spans="1:8">
      <c r="A29" s="58">
        <v>12</v>
      </c>
      <c r="B29" s="61" t="s">
        <v>185</v>
      </c>
      <c r="C29" s="59">
        <v>0</v>
      </c>
      <c r="D29" s="59">
        <v>0</v>
      </c>
      <c r="E29" s="62">
        <v>0</v>
      </c>
      <c r="F29" s="59">
        <v>0</v>
      </c>
      <c r="G29" s="59">
        <v>0</v>
      </c>
      <c r="H29" s="63">
        <v>0</v>
      </c>
    </row>
    <row r="30" spans="1:8">
      <c r="A30" s="58">
        <v>13</v>
      </c>
      <c r="B30" s="70" t="s">
        <v>184</v>
      </c>
      <c r="C30" s="64">
        <v>109084</v>
      </c>
      <c r="D30" s="64">
        <v>130759</v>
      </c>
      <c r="E30" s="62">
        <v>239843</v>
      </c>
      <c r="F30" s="64">
        <v>57097</v>
      </c>
      <c r="G30" s="64">
        <v>173249</v>
      </c>
      <c r="H30" s="63">
        <v>230346</v>
      </c>
    </row>
    <row r="31" spans="1:8">
      <c r="A31" s="58">
        <v>14</v>
      </c>
      <c r="B31" s="70" t="s">
        <v>183</v>
      </c>
      <c r="C31" s="64">
        <v>1584526</v>
      </c>
      <c r="D31" s="64">
        <v>693724</v>
      </c>
      <c r="E31" s="62">
        <v>2278250</v>
      </c>
      <c r="F31" s="64">
        <v>2202708</v>
      </c>
      <c r="G31" s="64">
        <v>852775</v>
      </c>
      <c r="H31" s="63">
        <v>3055483</v>
      </c>
    </row>
    <row r="32" spans="1:8">
      <c r="A32" s="58"/>
      <c r="B32" s="71"/>
      <c r="C32" s="71"/>
      <c r="D32" s="72"/>
      <c r="E32" s="68"/>
      <c r="F32" s="72"/>
      <c r="G32" s="72"/>
      <c r="H32" s="69"/>
    </row>
    <row r="33" spans="1:8">
      <c r="A33" s="58"/>
      <c r="B33" s="71" t="s">
        <v>182</v>
      </c>
      <c r="C33" s="67"/>
      <c r="D33" s="67"/>
      <c r="E33" s="68"/>
      <c r="F33" s="67"/>
      <c r="G33" s="67"/>
      <c r="H33" s="69"/>
    </row>
    <row r="34" spans="1:8">
      <c r="A34" s="58">
        <v>15</v>
      </c>
      <c r="B34" s="73" t="s">
        <v>181</v>
      </c>
      <c r="C34" s="74">
        <v>-125389</v>
      </c>
      <c r="D34" s="74">
        <v>403735</v>
      </c>
      <c r="E34" s="62">
        <v>278346</v>
      </c>
      <c r="F34" s="74">
        <v>-177509</v>
      </c>
      <c r="G34" s="74">
        <v>743396</v>
      </c>
      <c r="H34" s="62">
        <v>565887</v>
      </c>
    </row>
    <row r="35" spans="1:8">
      <c r="A35" s="58">
        <v>15.1</v>
      </c>
      <c r="B35" s="65" t="s">
        <v>180</v>
      </c>
      <c r="C35" s="59">
        <v>98994</v>
      </c>
      <c r="D35" s="59">
        <v>538664</v>
      </c>
      <c r="E35" s="62">
        <v>637658</v>
      </c>
      <c r="F35" s="59">
        <v>145442</v>
      </c>
      <c r="G35" s="59">
        <v>915772</v>
      </c>
      <c r="H35" s="62">
        <v>1061214</v>
      </c>
    </row>
    <row r="36" spans="1:8">
      <c r="A36" s="58">
        <v>15.2</v>
      </c>
      <c r="B36" s="65" t="s">
        <v>179</v>
      </c>
      <c r="C36" s="59">
        <v>224383</v>
      </c>
      <c r="D36" s="59">
        <v>134929</v>
      </c>
      <c r="E36" s="62">
        <v>359312</v>
      </c>
      <c r="F36" s="59">
        <v>322951</v>
      </c>
      <c r="G36" s="59">
        <v>172376</v>
      </c>
      <c r="H36" s="62">
        <v>495327</v>
      </c>
    </row>
    <row r="37" spans="1:8">
      <c r="A37" s="58">
        <v>16</v>
      </c>
      <c r="B37" s="61" t="s">
        <v>178</v>
      </c>
      <c r="C37" s="59">
        <v>0</v>
      </c>
      <c r="D37" s="59">
        <v>0</v>
      </c>
      <c r="E37" s="62">
        <v>0</v>
      </c>
      <c r="F37" s="59">
        <v>0</v>
      </c>
      <c r="G37" s="59">
        <v>0</v>
      </c>
      <c r="H37" s="62">
        <v>0</v>
      </c>
    </row>
    <row r="38" spans="1:8">
      <c r="A38" s="58">
        <v>17</v>
      </c>
      <c r="B38" s="61" t="s">
        <v>177</v>
      </c>
      <c r="C38" s="59">
        <v>0</v>
      </c>
      <c r="D38" s="59">
        <v>0</v>
      </c>
      <c r="E38" s="62">
        <v>0</v>
      </c>
      <c r="F38" s="59">
        <v>0</v>
      </c>
      <c r="G38" s="59">
        <v>0</v>
      </c>
      <c r="H38" s="62">
        <v>0</v>
      </c>
    </row>
    <row r="39" spans="1:8">
      <c r="A39" s="58">
        <v>18</v>
      </c>
      <c r="B39" s="61" t="s">
        <v>176</v>
      </c>
      <c r="C39" s="59">
        <v>0</v>
      </c>
      <c r="D39" s="59">
        <v>0</v>
      </c>
      <c r="E39" s="62">
        <v>0</v>
      </c>
      <c r="F39" s="59">
        <v>0</v>
      </c>
      <c r="G39" s="59">
        <v>0</v>
      </c>
      <c r="H39" s="62">
        <v>0</v>
      </c>
    </row>
    <row r="40" spans="1:8">
      <c r="A40" s="58">
        <v>19</v>
      </c>
      <c r="B40" s="61" t="s">
        <v>175</v>
      </c>
      <c r="C40" s="59">
        <v>1141564</v>
      </c>
      <c r="D40" s="59">
        <v>0</v>
      </c>
      <c r="E40" s="62">
        <v>1141564</v>
      </c>
      <c r="F40" s="59">
        <v>2158750</v>
      </c>
      <c r="G40" s="59">
        <v>0</v>
      </c>
      <c r="H40" s="62">
        <v>2158750</v>
      </c>
    </row>
    <row r="41" spans="1:8">
      <c r="A41" s="58">
        <v>20</v>
      </c>
      <c r="B41" s="61" t="s">
        <v>174</v>
      </c>
      <c r="C41" s="59">
        <v>-67143</v>
      </c>
      <c r="D41" s="59">
        <v>0</v>
      </c>
      <c r="E41" s="62">
        <v>-67143</v>
      </c>
      <c r="F41" s="59">
        <v>-151039</v>
      </c>
      <c r="G41" s="59">
        <v>0</v>
      </c>
      <c r="H41" s="62">
        <v>-151039</v>
      </c>
    </row>
    <row r="42" spans="1:8">
      <c r="A42" s="58">
        <v>21</v>
      </c>
      <c r="B42" s="61" t="s">
        <v>173</v>
      </c>
      <c r="C42" s="59">
        <v>0</v>
      </c>
      <c r="D42" s="59">
        <v>0</v>
      </c>
      <c r="E42" s="62">
        <v>0</v>
      </c>
      <c r="F42" s="59">
        <v>-12383</v>
      </c>
      <c r="G42" s="59">
        <v>0</v>
      </c>
      <c r="H42" s="62">
        <v>-12383</v>
      </c>
    </row>
    <row r="43" spans="1:8">
      <c r="A43" s="58">
        <v>22</v>
      </c>
      <c r="B43" s="61" t="s">
        <v>172</v>
      </c>
      <c r="C43" s="59">
        <v>0</v>
      </c>
      <c r="D43" s="59">
        <v>359</v>
      </c>
      <c r="E43" s="62">
        <v>359</v>
      </c>
      <c r="F43" s="59">
        <v>0</v>
      </c>
      <c r="G43" s="59">
        <v>3285</v>
      </c>
      <c r="H43" s="62">
        <v>3285</v>
      </c>
    </row>
    <row r="44" spans="1:8">
      <c r="A44" s="58">
        <v>23</v>
      </c>
      <c r="B44" s="61" t="s">
        <v>171</v>
      </c>
      <c r="C44" s="59">
        <v>9292</v>
      </c>
      <c r="D44" s="59">
        <v>0</v>
      </c>
      <c r="E44" s="62">
        <v>9292</v>
      </c>
      <c r="F44" s="59">
        <v>69329</v>
      </c>
      <c r="G44" s="59">
        <v>5624</v>
      </c>
      <c r="H44" s="62">
        <v>74953</v>
      </c>
    </row>
    <row r="45" spans="1:8">
      <c r="A45" s="58">
        <v>24</v>
      </c>
      <c r="B45" s="70" t="s">
        <v>290</v>
      </c>
      <c r="C45" s="64">
        <v>958324</v>
      </c>
      <c r="D45" s="64">
        <v>404094</v>
      </c>
      <c r="E45" s="62">
        <v>1362418</v>
      </c>
      <c r="F45" s="64">
        <v>1887148</v>
      </c>
      <c r="G45" s="64">
        <v>752305</v>
      </c>
      <c r="H45" s="62">
        <v>2639453</v>
      </c>
    </row>
    <row r="46" spans="1:8">
      <c r="A46" s="58"/>
      <c r="B46" s="262" t="s">
        <v>170</v>
      </c>
      <c r="C46" s="67"/>
      <c r="D46" s="67"/>
      <c r="E46" s="68"/>
      <c r="F46" s="67"/>
      <c r="G46" s="67"/>
      <c r="H46" s="69"/>
    </row>
    <row r="47" spans="1:8">
      <c r="A47" s="58">
        <v>25</v>
      </c>
      <c r="B47" s="61" t="s">
        <v>169</v>
      </c>
      <c r="C47" s="59">
        <v>208141</v>
      </c>
      <c r="D47" s="59">
        <v>10833</v>
      </c>
      <c r="E47" s="62">
        <v>218974</v>
      </c>
      <c r="F47" s="59">
        <v>322736</v>
      </c>
      <c r="G47" s="59">
        <v>17732</v>
      </c>
      <c r="H47" s="63">
        <v>340468</v>
      </c>
    </row>
    <row r="48" spans="1:8">
      <c r="A48" s="58">
        <v>26</v>
      </c>
      <c r="B48" s="61" t="s">
        <v>168</v>
      </c>
      <c r="C48" s="59">
        <v>134042</v>
      </c>
      <c r="D48" s="59">
        <v>0</v>
      </c>
      <c r="E48" s="62">
        <v>134042</v>
      </c>
      <c r="F48" s="59">
        <v>125622</v>
      </c>
      <c r="G48" s="59">
        <v>0</v>
      </c>
      <c r="H48" s="63">
        <v>125622</v>
      </c>
    </row>
    <row r="49" spans="1:8">
      <c r="A49" s="58">
        <v>27</v>
      </c>
      <c r="B49" s="61" t="s">
        <v>167</v>
      </c>
      <c r="C49" s="59">
        <v>1414720</v>
      </c>
      <c r="D49" s="59">
        <v>0</v>
      </c>
      <c r="E49" s="62">
        <v>1414720</v>
      </c>
      <c r="F49" s="59">
        <v>1699859</v>
      </c>
      <c r="G49" s="59">
        <v>0</v>
      </c>
      <c r="H49" s="63">
        <v>1699859</v>
      </c>
    </row>
    <row r="50" spans="1:8">
      <c r="A50" s="58">
        <v>28</v>
      </c>
      <c r="B50" s="61" t="s">
        <v>166</v>
      </c>
      <c r="C50" s="59">
        <v>15251</v>
      </c>
      <c r="D50" s="59">
        <v>0</v>
      </c>
      <c r="E50" s="62">
        <v>15251</v>
      </c>
      <c r="F50" s="59">
        <v>16779</v>
      </c>
      <c r="G50" s="59">
        <v>0</v>
      </c>
      <c r="H50" s="63">
        <v>16779</v>
      </c>
    </row>
    <row r="51" spans="1:8">
      <c r="A51" s="58">
        <v>29</v>
      </c>
      <c r="B51" s="61" t="s">
        <v>165</v>
      </c>
      <c r="C51" s="59">
        <v>333816</v>
      </c>
      <c r="D51" s="59">
        <v>0</v>
      </c>
      <c r="E51" s="62">
        <v>333816</v>
      </c>
      <c r="F51" s="59">
        <v>606586</v>
      </c>
      <c r="G51" s="59">
        <v>0</v>
      </c>
      <c r="H51" s="63">
        <v>606586</v>
      </c>
    </row>
    <row r="52" spans="1:8">
      <c r="A52" s="58">
        <v>30</v>
      </c>
      <c r="B52" s="61" t="s">
        <v>164</v>
      </c>
      <c r="C52" s="59">
        <v>345219</v>
      </c>
      <c r="D52" s="59">
        <v>687</v>
      </c>
      <c r="E52" s="62">
        <v>345906</v>
      </c>
      <c r="F52" s="59">
        <v>421611</v>
      </c>
      <c r="G52" s="59">
        <v>0</v>
      </c>
      <c r="H52" s="63">
        <v>421611</v>
      </c>
    </row>
    <row r="53" spans="1:8">
      <c r="A53" s="58">
        <v>31</v>
      </c>
      <c r="B53" s="70" t="s">
        <v>291</v>
      </c>
      <c r="C53" s="64">
        <v>2451189</v>
      </c>
      <c r="D53" s="64">
        <v>11520</v>
      </c>
      <c r="E53" s="62">
        <v>2462709</v>
      </c>
      <c r="F53" s="64">
        <v>3193193</v>
      </c>
      <c r="G53" s="64">
        <v>17732</v>
      </c>
      <c r="H53" s="62">
        <v>3210925</v>
      </c>
    </row>
    <row r="54" spans="1:8">
      <c r="A54" s="58">
        <v>32</v>
      </c>
      <c r="B54" s="70" t="s">
        <v>292</v>
      </c>
      <c r="C54" s="64">
        <v>-1492865</v>
      </c>
      <c r="D54" s="64">
        <v>392574</v>
      </c>
      <c r="E54" s="62">
        <v>-1100291</v>
      </c>
      <c r="F54" s="64">
        <v>-1306045</v>
      </c>
      <c r="G54" s="64">
        <v>734573</v>
      </c>
      <c r="H54" s="62">
        <v>-571472</v>
      </c>
    </row>
    <row r="55" spans="1:8">
      <c r="A55" s="58"/>
      <c r="B55" s="71"/>
      <c r="C55" s="72"/>
      <c r="D55" s="72"/>
      <c r="E55" s="68"/>
      <c r="F55" s="72"/>
      <c r="G55" s="72"/>
      <c r="H55" s="69"/>
    </row>
    <row r="56" spans="1:8">
      <c r="A56" s="58">
        <v>33</v>
      </c>
      <c r="B56" s="70" t="s">
        <v>163</v>
      </c>
      <c r="C56" s="64">
        <v>91661</v>
      </c>
      <c r="D56" s="64">
        <v>1086298</v>
      </c>
      <c r="E56" s="62">
        <v>1177959</v>
      </c>
      <c r="F56" s="64">
        <v>896663</v>
      </c>
      <c r="G56" s="64">
        <v>1587348</v>
      </c>
      <c r="H56" s="63">
        <v>2484011</v>
      </c>
    </row>
    <row r="57" spans="1:8">
      <c r="A57" s="58"/>
      <c r="B57" s="71"/>
      <c r="C57" s="72"/>
      <c r="D57" s="72"/>
      <c r="E57" s="68"/>
      <c r="F57" s="72"/>
      <c r="G57" s="72"/>
      <c r="H57" s="69"/>
    </row>
    <row r="58" spans="1:8">
      <c r="A58" s="58">
        <v>34</v>
      </c>
      <c r="B58" s="61" t="s">
        <v>162</v>
      </c>
      <c r="C58" s="59">
        <v>152892</v>
      </c>
      <c r="D58" s="59"/>
      <c r="E58" s="62">
        <v>152892</v>
      </c>
      <c r="F58" s="59">
        <v>269452</v>
      </c>
      <c r="G58" s="59"/>
      <c r="H58" s="63">
        <v>269452</v>
      </c>
    </row>
    <row r="59" spans="1:8" s="263" customFormat="1">
      <c r="A59" s="58">
        <v>35</v>
      </c>
      <c r="B59" s="61" t="s">
        <v>161</v>
      </c>
      <c r="C59" s="59"/>
      <c r="D59" s="59"/>
      <c r="E59" s="62">
        <v>0</v>
      </c>
      <c r="F59" s="59">
        <v>0</v>
      </c>
      <c r="G59" s="59"/>
      <c r="H59" s="63">
        <v>0</v>
      </c>
    </row>
    <row r="60" spans="1:8">
      <c r="A60" s="58">
        <v>36</v>
      </c>
      <c r="B60" s="61" t="s">
        <v>160</v>
      </c>
      <c r="C60" s="59">
        <v>139217</v>
      </c>
      <c r="D60" s="59"/>
      <c r="E60" s="62">
        <v>139217</v>
      </c>
      <c r="F60" s="59">
        <v>-50081</v>
      </c>
      <c r="G60" s="59"/>
      <c r="H60" s="63">
        <v>-50081</v>
      </c>
    </row>
    <row r="61" spans="1:8">
      <c r="A61" s="58">
        <v>37</v>
      </c>
      <c r="B61" s="70" t="s">
        <v>159</v>
      </c>
      <c r="C61" s="64">
        <v>292109</v>
      </c>
      <c r="D61" s="64">
        <v>0</v>
      </c>
      <c r="E61" s="62">
        <v>292109</v>
      </c>
      <c r="F61" s="64">
        <v>219371</v>
      </c>
      <c r="G61" s="64">
        <v>0</v>
      </c>
      <c r="H61" s="63">
        <v>219371</v>
      </c>
    </row>
    <row r="62" spans="1:8">
      <c r="A62" s="58"/>
      <c r="B62" s="75"/>
      <c r="C62" s="67"/>
      <c r="D62" s="67"/>
      <c r="E62" s="68"/>
      <c r="F62" s="67"/>
      <c r="G62" s="67"/>
      <c r="H62" s="69"/>
    </row>
    <row r="63" spans="1:8">
      <c r="A63" s="58">
        <v>38</v>
      </c>
      <c r="B63" s="76" t="s">
        <v>158</v>
      </c>
      <c r="C63" s="64">
        <v>-200448</v>
      </c>
      <c r="D63" s="64">
        <v>1086298</v>
      </c>
      <c r="E63" s="62">
        <v>885850</v>
      </c>
      <c r="F63" s="64">
        <v>677292</v>
      </c>
      <c r="G63" s="64">
        <v>1587348</v>
      </c>
      <c r="H63" s="63">
        <v>2264640</v>
      </c>
    </row>
    <row r="64" spans="1:8">
      <c r="A64" s="54">
        <v>39</v>
      </c>
      <c r="B64" s="61" t="s">
        <v>157</v>
      </c>
      <c r="C64" s="77">
        <v>26415</v>
      </c>
      <c r="D64" s="77"/>
      <c r="E64" s="62">
        <v>26415</v>
      </c>
      <c r="F64" s="77">
        <v>254718</v>
      </c>
      <c r="G64" s="77"/>
      <c r="H64" s="63">
        <v>254718</v>
      </c>
    </row>
    <row r="65" spans="1:8">
      <c r="A65" s="58">
        <v>40</v>
      </c>
      <c r="B65" s="70" t="s">
        <v>156</v>
      </c>
      <c r="C65" s="64">
        <v>-226863</v>
      </c>
      <c r="D65" s="64">
        <v>1086298</v>
      </c>
      <c r="E65" s="62">
        <v>859435</v>
      </c>
      <c r="F65" s="64">
        <v>422574</v>
      </c>
      <c r="G65" s="64">
        <v>1587348</v>
      </c>
      <c r="H65" s="63">
        <v>2009922</v>
      </c>
    </row>
    <row r="66" spans="1:8">
      <c r="A66" s="54">
        <v>41</v>
      </c>
      <c r="B66" s="61" t="s">
        <v>155</v>
      </c>
      <c r="C66" s="77"/>
      <c r="D66" s="77"/>
      <c r="E66" s="62">
        <v>0</v>
      </c>
      <c r="F66" s="77"/>
      <c r="G66" s="77"/>
      <c r="H66" s="63">
        <v>0</v>
      </c>
    </row>
    <row r="67" spans="1:8" ht="13.5" thickBot="1">
      <c r="A67" s="78">
        <v>42</v>
      </c>
      <c r="B67" s="79" t="s">
        <v>154</v>
      </c>
      <c r="C67" s="80">
        <v>-226863</v>
      </c>
      <c r="D67" s="80">
        <v>1086298</v>
      </c>
      <c r="E67" s="81">
        <v>859435</v>
      </c>
      <c r="F67" s="80">
        <v>422574</v>
      </c>
      <c r="G67" s="80">
        <v>1587348</v>
      </c>
      <c r="H67" s="82">
        <v>2009922</v>
      </c>
    </row>
  </sheetData>
  <mergeCells count="2">
    <mergeCell ref="C5:E5"/>
    <mergeCell ref="F5:H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3"/>
  <sheetViews>
    <sheetView zoomScaleNormal="100" workbookViewId="0">
      <selection activeCell="B1" sqref="B1:B2"/>
    </sheetView>
  </sheetViews>
  <sheetFormatPr defaultColWidth="9.140625" defaultRowHeight="14.25"/>
  <cols>
    <col min="1" max="1" width="9.5703125" style="5" bestFit="1" customWidth="1"/>
    <col min="2" max="2" width="72.28515625" style="5" customWidth="1"/>
    <col min="3" max="8" width="12.7109375" style="5" customWidth="1"/>
    <col min="9" max="16384" width="9.140625" style="5"/>
  </cols>
  <sheetData>
    <row r="1" spans="1:8">
      <c r="A1" s="2" t="s">
        <v>36</v>
      </c>
      <c r="B1" s="533" t="s">
        <v>476</v>
      </c>
    </row>
    <row r="2" spans="1:8">
      <c r="A2" s="2" t="s">
        <v>37</v>
      </c>
      <c r="B2" s="534">
        <v>43100</v>
      </c>
    </row>
    <row r="3" spans="1:8">
      <c r="A3" s="4"/>
    </row>
    <row r="4" spans="1:8" ht="15" thickBot="1">
      <c r="A4" s="4" t="s">
        <v>80</v>
      </c>
      <c r="B4" s="4"/>
      <c r="C4" s="239"/>
      <c r="D4" s="239"/>
      <c r="E4" s="239"/>
      <c r="F4" s="240"/>
      <c r="G4" s="240"/>
      <c r="H4" s="241" t="s">
        <v>79</v>
      </c>
    </row>
    <row r="5" spans="1:8">
      <c r="A5" s="430" t="s">
        <v>11</v>
      </c>
      <c r="B5" s="432" t="s">
        <v>357</v>
      </c>
      <c r="C5" s="426" t="s">
        <v>74</v>
      </c>
      <c r="D5" s="427"/>
      <c r="E5" s="428"/>
      <c r="F5" s="426" t="s">
        <v>78</v>
      </c>
      <c r="G5" s="427"/>
      <c r="H5" s="429"/>
    </row>
    <row r="6" spans="1:8">
      <c r="A6" s="431"/>
      <c r="B6" s="433"/>
      <c r="C6" s="29" t="s">
        <v>304</v>
      </c>
      <c r="D6" s="29" t="s">
        <v>129</v>
      </c>
      <c r="E6" s="29" t="s">
        <v>116</v>
      </c>
      <c r="F6" s="29" t="s">
        <v>304</v>
      </c>
      <c r="G6" s="29" t="s">
        <v>129</v>
      </c>
      <c r="H6" s="30" t="s">
        <v>116</v>
      </c>
    </row>
    <row r="7" spans="1:8" s="16" customFormat="1">
      <c r="A7" s="242">
        <v>1</v>
      </c>
      <c r="B7" s="243" t="s">
        <v>391</v>
      </c>
      <c r="C7" s="35">
        <v>4155749</v>
      </c>
      <c r="D7" s="35">
        <v>7377575</v>
      </c>
      <c r="E7" s="244">
        <v>11533324</v>
      </c>
      <c r="F7" s="35">
        <v>552374</v>
      </c>
      <c r="G7" s="35">
        <v>6824532</v>
      </c>
      <c r="H7" s="36">
        <v>7376906</v>
      </c>
    </row>
    <row r="8" spans="1:8" s="16" customFormat="1">
      <c r="A8" s="242">
        <v>1.1000000000000001</v>
      </c>
      <c r="B8" s="297" t="s">
        <v>322</v>
      </c>
      <c r="C8" s="35">
        <v>4042749</v>
      </c>
      <c r="D8" s="35">
        <v>7377575</v>
      </c>
      <c r="E8" s="244">
        <v>11420324</v>
      </c>
      <c r="F8" s="35">
        <v>550374</v>
      </c>
      <c r="G8" s="35">
        <v>6824532</v>
      </c>
      <c r="H8" s="36">
        <v>7374906</v>
      </c>
    </row>
    <row r="9" spans="1:8" s="16" customFormat="1">
      <c r="A9" s="242">
        <v>1.2</v>
      </c>
      <c r="B9" s="297" t="s">
        <v>323</v>
      </c>
      <c r="C9" s="35"/>
      <c r="D9" s="35"/>
      <c r="E9" s="244">
        <v>0</v>
      </c>
      <c r="F9" s="35"/>
      <c r="G9" s="35"/>
      <c r="H9" s="36">
        <v>0</v>
      </c>
    </row>
    <row r="10" spans="1:8" s="16" customFormat="1">
      <c r="A10" s="242">
        <v>1.3</v>
      </c>
      <c r="B10" s="297" t="s">
        <v>324</v>
      </c>
      <c r="C10" s="35">
        <v>113000</v>
      </c>
      <c r="D10" s="35">
        <v>0</v>
      </c>
      <c r="E10" s="244">
        <v>113000</v>
      </c>
      <c r="F10" s="35">
        <v>2000</v>
      </c>
      <c r="G10" s="35">
        <v>0</v>
      </c>
      <c r="H10" s="36">
        <v>2000</v>
      </c>
    </row>
    <row r="11" spans="1:8" s="16" customFormat="1">
      <c r="A11" s="242">
        <v>1.4</v>
      </c>
      <c r="B11" s="297" t="s">
        <v>305</v>
      </c>
      <c r="C11" s="35">
        <v>0</v>
      </c>
      <c r="D11" s="35">
        <v>0</v>
      </c>
      <c r="E11" s="244">
        <v>0</v>
      </c>
      <c r="F11" s="35">
        <v>0</v>
      </c>
      <c r="G11" s="35">
        <v>0</v>
      </c>
      <c r="H11" s="36">
        <v>0</v>
      </c>
    </row>
    <row r="12" spans="1:8" s="16" customFormat="1" ht="29.25" customHeight="1">
      <c r="A12" s="242">
        <v>2</v>
      </c>
      <c r="B12" s="246" t="s">
        <v>326</v>
      </c>
      <c r="C12" s="35"/>
      <c r="D12" s="35">
        <v>1503476</v>
      </c>
      <c r="E12" s="244">
        <v>1503476</v>
      </c>
      <c r="F12" s="35"/>
      <c r="G12" s="35"/>
      <c r="H12" s="36">
        <v>0</v>
      </c>
    </row>
    <row r="13" spans="1:8" s="16" customFormat="1" ht="19.899999999999999" customHeight="1">
      <c r="A13" s="242">
        <v>3</v>
      </c>
      <c r="B13" s="246" t="s">
        <v>325</v>
      </c>
      <c r="C13" s="35">
        <v>0</v>
      </c>
      <c r="D13" s="35">
        <v>0</v>
      </c>
      <c r="E13" s="244">
        <v>0</v>
      </c>
      <c r="F13" s="35">
        <v>0</v>
      </c>
      <c r="G13" s="35">
        <v>0</v>
      </c>
      <c r="H13" s="36">
        <v>0</v>
      </c>
    </row>
    <row r="14" spans="1:8" s="16" customFormat="1">
      <c r="A14" s="242">
        <v>3.1</v>
      </c>
      <c r="B14" s="298" t="s">
        <v>306</v>
      </c>
      <c r="C14" s="35"/>
      <c r="D14" s="35"/>
      <c r="E14" s="244">
        <v>0</v>
      </c>
      <c r="F14" s="35"/>
      <c r="G14" s="35"/>
      <c r="H14" s="36">
        <v>0</v>
      </c>
    </row>
    <row r="15" spans="1:8" s="16" customFormat="1">
      <c r="A15" s="242">
        <v>3.2</v>
      </c>
      <c r="B15" s="298" t="s">
        <v>307</v>
      </c>
      <c r="C15" s="35"/>
      <c r="D15" s="35"/>
      <c r="E15" s="244">
        <v>0</v>
      </c>
      <c r="F15" s="35"/>
      <c r="G15" s="35"/>
      <c r="H15" s="36">
        <v>0</v>
      </c>
    </row>
    <row r="16" spans="1:8" s="16" customFormat="1">
      <c r="A16" s="242">
        <v>4</v>
      </c>
      <c r="B16" s="301" t="s">
        <v>336</v>
      </c>
      <c r="C16" s="35">
        <v>14150539</v>
      </c>
      <c r="D16" s="35">
        <v>33635825</v>
      </c>
      <c r="E16" s="244">
        <v>47786364</v>
      </c>
      <c r="F16" s="35">
        <v>5714175</v>
      </c>
      <c r="G16" s="35">
        <v>30307651</v>
      </c>
      <c r="H16" s="36">
        <v>36021826</v>
      </c>
    </row>
    <row r="17" spans="1:8" s="16" customFormat="1">
      <c r="A17" s="242">
        <v>4.0999999999999996</v>
      </c>
      <c r="B17" s="298" t="s">
        <v>327</v>
      </c>
      <c r="C17" s="35">
        <v>13333539</v>
      </c>
      <c r="D17" s="35">
        <v>32239537</v>
      </c>
      <c r="E17" s="244">
        <v>45573076</v>
      </c>
      <c r="F17" s="35">
        <v>5714175</v>
      </c>
      <c r="G17" s="35">
        <v>30222954</v>
      </c>
      <c r="H17" s="36">
        <v>35937129</v>
      </c>
    </row>
    <row r="18" spans="1:8" s="16" customFormat="1">
      <c r="A18" s="242">
        <v>4.2</v>
      </c>
      <c r="B18" s="298" t="s">
        <v>321</v>
      </c>
      <c r="C18" s="35">
        <v>817000</v>
      </c>
      <c r="D18" s="35">
        <v>1396288</v>
      </c>
      <c r="E18" s="244">
        <v>2213288</v>
      </c>
      <c r="F18" s="35">
        <v>0</v>
      </c>
      <c r="G18" s="35">
        <v>84697</v>
      </c>
      <c r="H18" s="36">
        <v>84697</v>
      </c>
    </row>
    <row r="19" spans="1:8" s="16" customFormat="1">
      <c r="A19" s="242">
        <v>5</v>
      </c>
      <c r="B19" s="246" t="s">
        <v>335</v>
      </c>
      <c r="C19" s="35">
        <v>9402101</v>
      </c>
      <c r="D19" s="35">
        <v>58459624</v>
      </c>
      <c r="E19" s="244">
        <v>67861725</v>
      </c>
      <c r="F19" s="35">
        <v>6824467</v>
      </c>
      <c r="G19" s="35">
        <v>41504149</v>
      </c>
      <c r="H19" s="36">
        <v>48328616</v>
      </c>
    </row>
    <row r="20" spans="1:8" s="16" customFormat="1">
      <c r="A20" s="242">
        <v>5.0999999999999996</v>
      </c>
      <c r="B20" s="299" t="s">
        <v>310</v>
      </c>
      <c r="C20" s="35">
        <v>168200</v>
      </c>
      <c r="D20" s="35">
        <v>1641822</v>
      </c>
      <c r="E20" s="244">
        <v>1810022</v>
      </c>
      <c r="F20" s="35">
        <v>25110</v>
      </c>
      <c r="G20" s="35">
        <v>4568</v>
      </c>
      <c r="H20" s="36">
        <v>29678</v>
      </c>
    </row>
    <row r="21" spans="1:8" s="16" customFormat="1">
      <c r="A21" s="242">
        <v>5.2</v>
      </c>
      <c r="B21" s="299" t="s">
        <v>309</v>
      </c>
      <c r="C21" s="35">
        <v>0</v>
      </c>
      <c r="D21" s="35">
        <v>0</v>
      </c>
      <c r="E21" s="244">
        <v>0</v>
      </c>
      <c r="F21" s="35">
        <v>0</v>
      </c>
      <c r="G21" s="35">
        <v>0</v>
      </c>
      <c r="H21" s="36">
        <v>0</v>
      </c>
    </row>
    <row r="22" spans="1:8" s="16" customFormat="1">
      <c r="A22" s="242">
        <v>5.3</v>
      </c>
      <c r="B22" s="299" t="s">
        <v>308</v>
      </c>
      <c r="C22" s="35">
        <v>9233901</v>
      </c>
      <c r="D22" s="35">
        <v>56817802</v>
      </c>
      <c r="E22" s="244">
        <v>66051703</v>
      </c>
      <c r="F22" s="35">
        <v>6799357</v>
      </c>
      <c r="G22" s="35">
        <v>41499581</v>
      </c>
      <c r="H22" s="36">
        <v>48298938</v>
      </c>
    </row>
    <row r="23" spans="1:8" s="16" customFormat="1">
      <c r="A23" s="242" t="s">
        <v>21</v>
      </c>
      <c r="B23" s="247" t="s">
        <v>81</v>
      </c>
      <c r="C23" s="35">
        <v>3156356</v>
      </c>
      <c r="D23" s="35">
        <v>25080245</v>
      </c>
      <c r="E23" s="244">
        <v>28236601</v>
      </c>
      <c r="F23" s="35">
        <v>2847809</v>
      </c>
      <c r="G23" s="35">
        <v>18357545</v>
      </c>
      <c r="H23" s="36">
        <v>21205354</v>
      </c>
    </row>
    <row r="24" spans="1:8" s="16" customFormat="1">
      <c r="A24" s="242" t="s">
        <v>22</v>
      </c>
      <c r="B24" s="247" t="s">
        <v>82</v>
      </c>
      <c r="C24" s="35">
        <v>1752500</v>
      </c>
      <c r="D24" s="35">
        <v>9228232</v>
      </c>
      <c r="E24" s="244">
        <v>10980732</v>
      </c>
      <c r="F24" s="35">
        <v>970148</v>
      </c>
      <c r="G24" s="35">
        <v>8343155</v>
      </c>
      <c r="H24" s="36">
        <v>9313303</v>
      </c>
    </row>
    <row r="25" spans="1:8" s="16" customFormat="1">
      <c r="A25" s="242" t="s">
        <v>23</v>
      </c>
      <c r="B25" s="247" t="s">
        <v>83</v>
      </c>
      <c r="C25" s="35">
        <v>765000</v>
      </c>
      <c r="D25" s="35">
        <v>12077060</v>
      </c>
      <c r="E25" s="244">
        <v>12842060</v>
      </c>
      <c r="F25" s="35">
        <v>0</v>
      </c>
      <c r="G25" s="35">
        <v>4713069</v>
      </c>
      <c r="H25" s="36">
        <v>4713069</v>
      </c>
    </row>
    <row r="26" spans="1:8" s="16" customFormat="1">
      <c r="A26" s="242" t="s">
        <v>24</v>
      </c>
      <c r="B26" s="247" t="s">
        <v>84</v>
      </c>
      <c r="C26" s="35">
        <v>3560045</v>
      </c>
      <c r="D26" s="35">
        <v>10432265</v>
      </c>
      <c r="E26" s="244">
        <v>13992310</v>
      </c>
      <c r="F26" s="35">
        <v>2981400</v>
      </c>
      <c r="G26" s="35">
        <v>10085812</v>
      </c>
      <c r="H26" s="36">
        <v>13067212</v>
      </c>
    </row>
    <row r="27" spans="1:8" s="16" customFormat="1">
      <c r="A27" s="242" t="s">
        <v>25</v>
      </c>
      <c r="B27" s="247" t="s">
        <v>85</v>
      </c>
      <c r="C27" s="35">
        <v>0</v>
      </c>
      <c r="D27" s="35">
        <v>0</v>
      </c>
      <c r="E27" s="244">
        <v>0</v>
      </c>
      <c r="F27" s="35">
        <v>0</v>
      </c>
      <c r="G27" s="35">
        <v>0</v>
      </c>
      <c r="H27" s="36">
        <v>0</v>
      </c>
    </row>
    <row r="28" spans="1:8" s="16" customFormat="1">
      <c r="A28" s="242">
        <v>5.4</v>
      </c>
      <c r="B28" s="299" t="s">
        <v>311</v>
      </c>
      <c r="C28" s="35">
        <v>0</v>
      </c>
      <c r="D28" s="35">
        <v>0</v>
      </c>
      <c r="E28" s="244">
        <v>0</v>
      </c>
      <c r="F28" s="35">
        <v>0</v>
      </c>
      <c r="G28" s="35">
        <v>0</v>
      </c>
      <c r="H28" s="36">
        <v>0</v>
      </c>
    </row>
    <row r="29" spans="1:8" s="16" customFormat="1">
      <c r="A29" s="242">
        <v>5.5</v>
      </c>
      <c r="B29" s="299" t="s">
        <v>312</v>
      </c>
      <c r="C29" s="35">
        <v>0</v>
      </c>
      <c r="D29" s="35">
        <v>0</v>
      </c>
      <c r="E29" s="244">
        <v>0</v>
      </c>
      <c r="F29" s="35">
        <v>0</v>
      </c>
      <c r="G29" s="35">
        <v>0</v>
      </c>
      <c r="H29" s="36">
        <v>0</v>
      </c>
    </row>
    <row r="30" spans="1:8" s="16" customFormat="1">
      <c r="A30" s="242">
        <v>5.6</v>
      </c>
      <c r="B30" s="299" t="s">
        <v>313</v>
      </c>
      <c r="C30" s="35">
        <v>0</v>
      </c>
      <c r="D30" s="35">
        <v>0</v>
      </c>
      <c r="E30" s="244">
        <v>0</v>
      </c>
      <c r="F30" s="35">
        <v>0</v>
      </c>
      <c r="G30" s="35">
        <v>0</v>
      </c>
      <c r="H30" s="36">
        <v>0</v>
      </c>
    </row>
    <row r="31" spans="1:8" s="16" customFormat="1">
      <c r="A31" s="242">
        <v>5.7</v>
      </c>
      <c r="B31" s="299" t="s">
        <v>85</v>
      </c>
      <c r="C31" s="35">
        <v>0</v>
      </c>
      <c r="D31" s="35">
        <v>0</v>
      </c>
      <c r="E31" s="244">
        <v>0</v>
      </c>
      <c r="F31" s="35">
        <v>0</v>
      </c>
      <c r="G31" s="35">
        <v>0</v>
      </c>
      <c r="H31" s="36">
        <v>0</v>
      </c>
    </row>
    <row r="32" spans="1:8" s="16" customFormat="1">
      <c r="A32" s="242">
        <v>6</v>
      </c>
      <c r="B32" s="246" t="s">
        <v>341</v>
      </c>
      <c r="C32" s="35">
        <v>0</v>
      </c>
      <c r="D32" s="35">
        <v>0</v>
      </c>
      <c r="E32" s="244">
        <v>0</v>
      </c>
      <c r="F32" s="35">
        <v>0</v>
      </c>
      <c r="G32" s="35">
        <v>0</v>
      </c>
      <c r="H32" s="36">
        <v>0</v>
      </c>
    </row>
    <row r="33" spans="1:8" s="16" customFormat="1">
      <c r="A33" s="242">
        <v>6.1</v>
      </c>
      <c r="B33" s="300" t="s">
        <v>331</v>
      </c>
      <c r="C33" s="35"/>
      <c r="D33" s="35"/>
      <c r="E33" s="244">
        <v>0</v>
      </c>
      <c r="F33" s="35"/>
      <c r="G33" s="35"/>
      <c r="H33" s="36">
        <v>0</v>
      </c>
    </row>
    <row r="34" spans="1:8" s="16" customFormat="1">
      <c r="A34" s="242">
        <v>6.2</v>
      </c>
      <c r="B34" s="300" t="s">
        <v>332</v>
      </c>
      <c r="C34" s="35"/>
      <c r="D34" s="35"/>
      <c r="E34" s="244">
        <v>0</v>
      </c>
      <c r="F34" s="35"/>
      <c r="G34" s="35"/>
      <c r="H34" s="36">
        <v>0</v>
      </c>
    </row>
    <row r="35" spans="1:8" s="16" customFormat="1">
      <c r="A35" s="242">
        <v>6.3</v>
      </c>
      <c r="B35" s="300" t="s">
        <v>328</v>
      </c>
      <c r="C35" s="35"/>
      <c r="D35" s="35"/>
      <c r="E35" s="244">
        <v>0</v>
      </c>
      <c r="F35" s="35"/>
      <c r="G35" s="35"/>
      <c r="H35" s="36">
        <v>0</v>
      </c>
    </row>
    <row r="36" spans="1:8" s="16" customFormat="1">
      <c r="A36" s="242">
        <v>6.4</v>
      </c>
      <c r="B36" s="300" t="s">
        <v>329</v>
      </c>
      <c r="C36" s="35"/>
      <c r="D36" s="35"/>
      <c r="E36" s="244">
        <v>0</v>
      </c>
      <c r="F36" s="35"/>
      <c r="G36" s="35"/>
      <c r="H36" s="36">
        <v>0</v>
      </c>
    </row>
    <row r="37" spans="1:8" s="16" customFormat="1">
      <c r="A37" s="242">
        <v>6.5</v>
      </c>
      <c r="B37" s="300" t="s">
        <v>330</v>
      </c>
      <c r="C37" s="35"/>
      <c r="D37" s="35"/>
      <c r="E37" s="244">
        <v>0</v>
      </c>
      <c r="F37" s="35"/>
      <c r="G37" s="35"/>
      <c r="H37" s="36">
        <v>0</v>
      </c>
    </row>
    <row r="38" spans="1:8" s="16" customFormat="1">
      <c r="A38" s="242">
        <v>6.6</v>
      </c>
      <c r="B38" s="300" t="s">
        <v>333</v>
      </c>
      <c r="C38" s="35"/>
      <c r="D38" s="35"/>
      <c r="E38" s="244">
        <v>0</v>
      </c>
      <c r="F38" s="35"/>
      <c r="G38" s="35"/>
      <c r="H38" s="36">
        <v>0</v>
      </c>
    </row>
    <row r="39" spans="1:8" s="16" customFormat="1">
      <c r="A39" s="242">
        <v>6.7</v>
      </c>
      <c r="B39" s="300" t="s">
        <v>334</v>
      </c>
      <c r="C39" s="35"/>
      <c r="D39" s="35"/>
      <c r="E39" s="244">
        <v>0</v>
      </c>
      <c r="F39" s="35"/>
      <c r="G39" s="35"/>
      <c r="H39" s="36">
        <v>0</v>
      </c>
    </row>
    <row r="40" spans="1:8" s="16" customFormat="1">
      <c r="A40" s="242">
        <v>7</v>
      </c>
      <c r="B40" s="246" t="s">
        <v>337</v>
      </c>
      <c r="C40" s="35">
        <v>20968.500000000007</v>
      </c>
      <c r="D40" s="35">
        <v>105760.10318999999</v>
      </c>
      <c r="E40" s="244">
        <v>126728.60318999999</v>
      </c>
      <c r="F40" s="35">
        <v>11415.720000000001</v>
      </c>
      <c r="G40" s="35">
        <v>171448.74876400002</v>
      </c>
      <c r="H40" s="36">
        <v>182864.46876400002</v>
      </c>
    </row>
    <row r="41" spans="1:8" s="16" customFormat="1">
      <c r="A41" s="242">
        <v>7.1</v>
      </c>
      <c r="B41" s="245" t="s">
        <v>338</v>
      </c>
      <c r="C41" s="35">
        <v>2784.54</v>
      </c>
      <c r="D41" s="35">
        <v>0</v>
      </c>
      <c r="E41" s="244">
        <v>2784.54</v>
      </c>
      <c r="F41" s="35">
        <v>0</v>
      </c>
      <c r="G41" s="35">
        <v>0</v>
      </c>
      <c r="H41" s="36">
        <v>0</v>
      </c>
    </row>
    <row r="42" spans="1:8" s="16" customFormat="1" ht="25.5">
      <c r="A42" s="242">
        <v>7.2</v>
      </c>
      <c r="B42" s="245" t="s">
        <v>339</v>
      </c>
      <c r="C42" s="35">
        <v>4749.24</v>
      </c>
      <c r="D42" s="35">
        <v>15489.46</v>
      </c>
      <c r="E42" s="244">
        <v>20238.699999999997</v>
      </c>
      <c r="F42" s="35">
        <v>3669.4999999999995</v>
      </c>
      <c r="G42" s="35">
        <v>14028.019999999997</v>
      </c>
      <c r="H42" s="36">
        <v>17697.519999999997</v>
      </c>
    </row>
    <row r="43" spans="1:8" s="16" customFormat="1" ht="25.5">
      <c r="A43" s="242">
        <v>7.3</v>
      </c>
      <c r="B43" s="245" t="s">
        <v>342</v>
      </c>
      <c r="C43" s="35">
        <v>2784.54</v>
      </c>
      <c r="D43" s="35">
        <v>36369.369581999999</v>
      </c>
      <c r="E43" s="244">
        <v>39153.909582</v>
      </c>
      <c r="F43" s="35">
        <v>0</v>
      </c>
      <c r="G43" s="35">
        <v>100023.458704</v>
      </c>
      <c r="H43" s="36">
        <v>100023.458704</v>
      </c>
    </row>
    <row r="44" spans="1:8" s="16" customFormat="1" ht="25.5">
      <c r="A44" s="242">
        <v>7.4</v>
      </c>
      <c r="B44" s="245" t="s">
        <v>343</v>
      </c>
      <c r="C44" s="35">
        <v>10650.180000000006</v>
      </c>
      <c r="D44" s="35">
        <v>53901.273608000003</v>
      </c>
      <c r="E44" s="244">
        <v>64551.453608000011</v>
      </c>
      <c r="F44" s="35">
        <v>7746.2200000000012</v>
      </c>
      <c r="G44" s="35">
        <v>57397.27006000001</v>
      </c>
      <c r="H44" s="36">
        <v>65143.490060000011</v>
      </c>
    </row>
    <row r="45" spans="1:8" s="16" customFormat="1">
      <c r="A45" s="242">
        <v>8</v>
      </c>
      <c r="B45" s="246" t="s">
        <v>320</v>
      </c>
      <c r="C45" s="35">
        <v>0</v>
      </c>
      <c r="D45" s="35">
        <v>0</v>
      </c>
      <c r="E45" s="244">
        <v>0</v>
      </c>
      <c r="F45" s="35">
        <v>0</v>
      </c>
      <c r="G45" s="35">
        <v>0</v>
      </c>
      <c r="H45" s="36">
        <v>0</v>
      </c>
    </row>
    <row r="46" spans="1:8" s="16" customFormat="1">
      <c r="A46" s="242">
        <v>8.1</v>
      </c>
      <c r="B46" s="298" t="s">
        <v>344</v>
      </c>
      <c r="C46" s="35"/>
      <c r="D46" s="35"/>
      <c r="E46" s="244">
        <v>0</v>
      </c>
      <c r="F46" s="35"/>
      <c r="G46" s="35"/>
      <c r="H46" s="36">
        <v>0</v>
      </c>
    </row>
    <row r="47" spans="1:8" s="16" customFormat="1">
      <c r="A47" s="242">
        <v>8.1999999999999993</v>
      </c>
      <c r="B47" s="298" t="s">
        <v>345</v>
      </c>
      <c r="C47" s="35"/>
      <c r="D47" s="35"/>
      <c r="E47" s="244">
        <v>0</v>
      </c>
      <c r="F47" s="35"/>
      <c r="G47" s="35"/>
      <c r="H47" s="36">
        <v>0</v>
      </c>
    </row>
    <row r="48" spans="1:8" s="16" customFormat="1">
      <c r="A48" s="242">
        <v>8.3000000000000007</v>
      </c>
      <c r="B48" s="298" t="s">
        <v>346</v>
      </c>
      <c r="C48" s="35"/>
      <c r="D48" s="35"/>
      <c r="E48" s="244">
        <v>0</v>
      </c>
      <c r="F48" s="35"/>
      <c r="G48" s="35"/>
      <c r="H48" s="36">
        <v>0</v>
      </c>
    </row>
    <row r="49" spans="1:8" s="16" customFormat="1">
      <c r="A49" s="242">
        <v>8.4</v>
      </c>
      <c r="B49" s="298" t="s">
        <v>347</v>
      </c>
      <c r="C49" s="35"/>
      <c r="D49" s="35"/>
      <c r="E49" s="244">
        <v>0</v>
      </c>
      <c r="F49" s="35"/>
      <c r="G49" s="35"/>
      <c r="H49" s="36">
        <v>0</v>
      </c>
    </row>
    <row r="50" spans="1:8" s="16" customFormat="1">
      <c r="A50" s="242">
        <v>8.5</v>
      </c>
      <c r="B50" s="298" t="s">
        <v>348</v>
      </c>
      <c r="C50" s="35"/>
      <c r="D50" s="35"/>
      <c r="E50" s="244">
        <v>0</v>
      </c>
      <c r="F50" s="35"/>
      <c r="G50" s="35"/>
      <c r="H50" s="36">
        <v>0</v>
      </c>
    </row>
    <row r="51" spans="1:8" s="16" customFormat="1">
      <c r="A51" s="242">
        <v>8.6</v>
      </c>
      <c r="B51" s="298" t="s">
        <v>349</v>
      </c>
      <c r="C51" s="35"/>
      <c r="D51" s="35"/>
      <c r="E51" s="244">
        <v>0</v>
      </c>
      <c r="F51" s="35"/>
      <c r="G51" s="35"/>
      <c r="H51" s="36">
        <v>0</v>
      </c>
    </row>
    <row r="52" spans="1:8" s="16" customFormat="1">
      <c r="A52" s="242">
        <v>8.6999999999999993</v>
      </c>
      <c r="B52" s="298" t="s">
        <v>350</v>
      </c>
      <c r="C52" s="35"/>
      <c r="D52" s="35"/>
      <c r="E52" s="244">
        <v>0</v>
      </c>
      <c r="F52" s="35"/>
      <c r="G52" s="35"/>
      <c r="H52" s="36">
        <v>0</v>
      </c>
    </row>
    <row r="53" spans="1:8" s="16" customFormat="1" ht="15" thickBot="1">
      <c r="A53" s="248">
        <v>9</v>
      </c>
      <c r="B53" s="249" t="s">
        <v>340</v>
      </c>
      <c r="C53" s="250"/>
      <c r="D53" s="250"/>
      <c r="E53" s="251">
        <v>0</v>
      </c>
      <c r="F53" s="250"/>
      <c r="G53" s="250"/>
      <c r="H53" s="47">
        <v>0</v>
      </c>
    </row>
  </sheetData>
  <mergeCells count="4">
    <mergeCell ref="A5:A6"/>
    <mergeCell ref="B5:B6"/>
    <mergeCell ref="C5:E5"/>
    <mergeCell ref="F5:H5"/>
  </mergeCells>
  <pageMargins left="0.25" right="0.25" top="0.75" bottom="0.75" header="0.3" footer="0.3"/>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zoomScaleNormal="100" workbookViewId="0">
      <pane xSplit="1" ySplit="4" topLeftCell="B5" activePane="bottomRight" state="frozen"/>
      <selection activeCell="B9" sqref="B9"/>
      <selection pane="topRight" activeCell="B9" sqref="B9"/>
      <selection pane="bottomLeft" activeCell="B9" sqref="B9"/>
      <selection pane="bottomRight" activeCell="B1" sqref="B1:B2"/>
    </sheetView>
  </sheetViews>
  <sheetFormatPr defaultColWidth="9.140625" defaultRowHeight="12.75"/>
  <cols>
    <col min="1" max="1" width="9.5703125" style="4" bestFit="1" customWidth="1"/>
    <col min="2" max="2" width="93.5703125" style="4" customWidth="1"/>
    <col min="3" max="4" width="12.7109375" style="4" customWidth="1"/>
    <col min="5" max="11" width="9.7109375" style="49" customWidth="1"/>
    <col min="12" max="16384" width="9.140625" style="49"/>
  </cols>
  <sheetData>
    <row r="1" spans="1:8">
      <c r="A1" s="2" t="s">
        <v>36</v>
      </c>
      <c r="B1" s="533" t="s">
        <v>476</v>
      </c>
      <c r="C1" s="3"/>
    </row>
    <row r="2" spans="1:8">
      <c r="A2" s="2" t="s">
        <v>37</v>
      </c>
      <c r="B2" s="534">
        <v>43100</v>
      </c>
      <c r="C2" s="6"/>
      <c r="D2" s="7"/>
      <c r="E2" s="83"/>
      <c r="F2" s="83"/>
      <c r="G2" s="83"/>
      <c r="H2" s="83"/>
    </row>
    <row r="3" spans="1:8">
      <c r="A3" s="2"/>
      <c r="B3" s="3"/>
      <c r="C3" s="6"/>
      <c r="D3" s="7"/>
      <c r="E3" s="83"/>
      <c r="F3" s="83"/>
      <c r="G3" s="83"/>
      <c r="H3" s="83"/>
    </row>
    <row r="4" spans="1:8" ht="15" customHeight="1" thickBot="1">
      <c r="A4" s="7" t="s">
        <v>212</v>
      </c>
      <c r="B4" s="185" t="s">
        <v>314</v>
      </c>
      <c r="D4" s="84" t="s">
        <v>79</v>
      </c>
    </row>
    <row r="5" spans="1:8" ht="15" customHeight="1">
      <c r="A5" s="283" t="s">
        <v>11</v>
      </c>
      <c r="B5" s="284"/>
      <c r="C5" s="415" t="s">
        <v>5</v>
      </c>
      <c r="D5" s="416" t="s">
        <v>6</v>
      </c>
    </row>
    <row r="6" spans="1:8" ht="15" customHeight="1">
      <c r="A6" s="85">
        <v>1</v>
      </c>
      <c r="B6" s="405" t="s">
        <v>318</v>
      </c>
      <c r="C6" s="408">
        <v>52755269.436849996</v>
      </c>
      <c r="D6" s="409">
        <v>52682783.048650004</v>
      </c>
    </row>
    <row r="7" spans="1:8" ht="15" customHeight="1">
      <c r="A7" s="85">
        <v>1.1000000000000001</v>
      </c>
      <c r="B7" s="405" t="s">
        <v>211</v>
      </c>
      <c r="C7" s="410">
        <v>42280105</v>
      </c>
      <c r="D7" s="411">
        <v>36961005.200000003</v>
      </c>
    </row>
    <row r="8" spans="1:8">
      <c r="A8" s="85" t="s">
        <v>20</v>
      </c>
      <c r="B8" s="405" t="s">
        <v>210</v>
      </c>
      <c r="C8" s="410"/>
      <c r="D8" s="411"/>
    </row>
    <row r="9" spans="1:8" ht="15" customHeight="1">
      <c r="A9" s="85">
        <v>1.2</v>
      </c>
      <c r="B9" s="406" t="s">
        <v>209</v>
      </c>
      <c r="C9" s="410">
        <v>10475164.436849996</v>
      </c>
      <c r="D9" s="411">
        <v>9472984.098650001</v>
      </c>
    </row>
    <row r="10" spans="1:8" ht="15" customHeight="1">
      <c r="A10" s="85">
        <v>1.3</v>
      </c>
      <c r="B10" s="407" t="s">
        <v>450</v>
      </c>
      <c r="C10" s="417"/>
      <c r="D10" s="411">
        <v>6248793.75</v>
      </c>
    </row>
    <row r="11" spans="1:8" ht="15" customHeight="1">
      <c r="A11" s="85">
        <v>1.4</v>
      </c>
      <c r="B11" s="405" t="s">
        <v>34</v>
      </c>
      <c r="C11" s="412">
        <v>0</v>
      </c>
      <c r="D11" s="411">
        <v>0</v>
      </c>
    </row>
    <row r="12" spans="1:8" ht="15" customHeight="1">
      <c r="A12" s="85">
        <v>2</v>
      </c>
      <c r="B12" s="405" t="s">
        <v>315</v>
      </c>
      <c r="C12" s="410">
        <v>335298.62354999682</v>
      </c>
      <c r="D12" s="411">
        <v>63838.950311001368</v>
      </c>
    </row>
    <row r="13" spans="1:8" ht="15" customHeight="1">
      <c r="A13" s="85">
        <v>3</v>
      </c>
      <c r="B13" s="405" t="s">
        <v>316</v>
      </c>
      <c r="C13" s="412">
        <v>8928307.5</v>
      </c>
      <c r="D13" s="411">
        <v>6802520</v>
      </c>
    </row>
    <row r="14" spans="1:8" ht="15" customHeight="1" thickBot="1">
      <c r="A14" s="87">
        <v>4</v>
      </c>
      <c r="B14" s="88" t="s">
        <v>317</v>
      </c>
      <c r="C14" s="413">
        <v>62018875.560399994</v>
      </c>
      <c r="D14" s="414">
        <v>59549141.998961002</v>
      </c>
    </row>
    <row r="15" spans="1:8">
      <c r="B15" s="91"/>
    </row>
    <row r="16" spans="1:8">
      <c r="B16" s="92"/>
    </row>
    <row r="17" spans="1:4" ht="38.25">
      <c r="B17" s="92" t="s">
        <v>451</v>
      </c>
    </row>
    <row r="18" spans="1:4" ht="11.25">
      <c r="A18" s="49"/>
      <c r="B18" s="49" t="s">
        <v>449</v>
      </c>
      <c r="C18" s="49"/>
      <c r="D18" s="49"/>
    </row>
    <row r="19" spans="1:4" ht="11.25">
      <c r="A19" s="49"/>
      <c r="B19" s="49"/>
      <c r="C19" s="49"/>
      <c r="D19" s="49"/>
    </row>
    <row r="20" spans="1:4" ht="11.25">
      <c r="A20" s="49"/>
      <c r="B20" s="49"/>
      <c r="C20" s="49"/>
      <c r="D20" s="49"/>
    </row>
    <row r="21" spans="1:4" ht="11.25">
      <c r="A21" s="49"/>
      <c r="B21" s="49"/>
      <c r="C21" s="49"/>
      <c r="D21" s="49"/>
    </row>
    <row r="22" spans="1:4" ht="11.25">
      <c r="A22" s="49"/>
      <c r="B22" s="49"/>
      <c r="C22" s="49"/>
      <c r="D22" s="49"/>
    </row>
    <row r="23" spans="1:4" ht="11.25">
      <c r="A23" s="49"/>
      <c r="B23" s="49"/>
      <c r="C23" s="49"/>
      <c r="D23" s="49"/>
    </row>
    <row r="24" spans="1:4" ht="11.25">
      <c r="A24" s="49"/>
      <c r="B24" s="49"/>
      <c r="C24" s="49"/>
      <c r="D24" s="49"/>
    </row>
    <row r="25" spans="1:4" ht="11.25">
      <c r="A25" s="49"/>
      <c r="B25" s="49"/>
      <c r="C25" s="49"/>
      <c r="D25" s="49"/>
    </row>
    <row r="26" spans="1:4" ht="11.25">
      <c r="A26" s="49"/>
      <c r="B26" s="49"/>
      <c r="C26" s="49"/>
      <c r="D26" s="49"/>
    </row>
    <row r="27" spans="1:4" ht="11.25">
      <c r="A27" s="49"/>
      <c r="B27" s="49"/>
      <c r="C27" s="49"/>
      <c r="D27" s="49"/>
    </row>
    <row r="28" spans="1:4" ht="11.25">
      <c r="A28" s="49"/>
      <c r="B28" s="49"/>
      <c r="C28" s="49"/>
      <c r="D28" s="49"/>
    </row>
    <row r="29" spans="1:4" ht="11.25">
      <c r="A29" s="49"/>
      <c r="B29" s="49"/>
      <c r="C29" s="49"/>
      <c r="D29" s="49"/>
    </row>
    <row r="30" spans="1:4" ht="11.25">
      <c r="A30" s="49"/>
      <c r="B30" s="49"/>
      <c r="C30" s="49"/>
      <c r="D30" s="49"/>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zoomScaleNormal="100" workbookViewId="0">
      <pane xSplit="1" ySplit="4" topLeftCell="B29" activePane="bottomRight" state="frozen"/>
      <selection activeCell="B9" sqref="B9"/>
      <selection pane="topRight" activeCell="B9" sqref="B9"/>
      <selection pane="bottomLeft" activeCell="B9" sqref="B9"/>
      <selection pane="bottomRight" activeCell="D42" sqref="D42"/>
    </sheetView>
  </sheetViews>
  <sheetFormatPr defaultColWidth="9.140625" defaultRowHeight="14.25"/>
  <cols>
    <col min="1" max="1" width="9.5703125" style="4" bestFit="1" customWidth="1"/>
    <col min="2" max="2" width="90.42578125" style="4" bestFit="1" customWidth="1"/>
    <col min="3" max="3" width="9.140625" style="4"/>
    <col min="4" max="16384" width="9.140625" style="5"/>
  </cols>
  <sheetData>
    <row r="1" spans="1:8">
      <c r="A1" s="2" t="s">
        <v>36</v>
      </c>
      <c r="B1" s="533" t="s">
        <v>476</v>
      </c>
    </row>
    <row r="2" spans="1:8">
      <c r="A2" s="2" t="s">
        <v>37</v>
      </c>
      <c r="B2" s="534">
        <v>43100</v>
      </c>
    </row>
    <row r="4" spans="1:8" ht="16.5" customHeight="1" thickBot="1">
      <c r="A4" s="93" t="s">
        <v>86</v>
      </c>
      <c r="B4" s="94" t="s">
        <v>283</v>
      </c>
      <c r="C4" s="95"/>
    </row>
    <row r="5" spans="1:8">
      <c r="A5" s="96"/>
      <c r="B5" s="434" t="s">
        <v>87</v>
      </c>
      <c r="C5" s="435"/>
    </row>
    <row r="6" spans="1:8">
      <c r="A6" s="97">
        <v>1</v>
      </c>
      <c r="B6" s="504" t="s">
        <v>466</v>
      </c>
      <c r="C6" s="99"/>
    </row>
    <row r="7" spans="1:8">
      <c r="A7" s="97">
        <v>2</v>
      </c>
      <c r="B7" s="504" t="s">
        <v>467</v>
      </c>
      <c r="C7" s="99"/>
    </row>
    <row r="8" spans="1:8">
      <c r="A8" s="97">
        <v>3</v>
      </c>
      <c r="B8" s="504" t="s">
        <v>468</v>
      </c>
      <c r="C8" s="99"/>
    </row>
    <row r="9" spans="1:8">
      <c r="A9" s="97">
        <v>4</v>
      </c>
      <c r="B9" s="98"/>
      <c r="C9" s="99"/>
    </row>
    <row r="10" spans="1:8">
      <c r="A10" s="97">
        <v>5</v>
      </c>
      <c r="B10" s="98"/>
      <c r="C10" s="99"/>
    </row>
    <row r="11" spans="1:8">
      <c r="A11" s="97">
        <v>6</v>
      </c>
      <c r="B11" s="98"/>
      <c r="C11" s="99"/>
    </row>
    <row r="12" spans="1:8">
      <c r="A12" s="97">
        <v>7</v>
      </c>
      <c r="B12" s="98"/>
      <c r="C12" s="99"/>
      <c r="H12" s="100"/>
    </row>
    <row r="13" spans="1:8">
      <c r="A13" s="97">
        <v>8</v>
      </c>
      <c r="B13" s="98"/>
      <c r="C13" s="99"/>
    </row>
    <row r="14" spans="1:8">
      <c r="A14" s="97">
        <v>9</v>
      </c>
      <c r="B14" s="98"/>
      <c r="C14" s="99"/>
    </row>
    <row r="15" spans="1:8">
      <c r="A15" s="97">
        <v>10</v>
      </c>
      <c r="B15" s="98"/>
      <c r="C15" s="99"/>
    </row>
    <row r="16" spans="1:8">
      <c r="A16" s="97"/>
      <c r="B16" s="436"/>
      <c r="C16" s="437"/>
    </row>
    <row r="17" spans="1:3">
      <c r="A17" s="97"/>
      <c r="B17" s="438" t="s">
        <v>88</v>
      </c>
      <c r="C17" s="439"/>
    </row>
    <row r="18" spans="1:3">
      <c r="A18" s="97">
        <v>1</v>
      </c>
      <c r="B18" s="505" t="s">
        <v>469</v>
      </c>
      <c r="C18" s="101"/>
    </row>
    <row r="19" spans="1:3">
      <c r="A19" s="97">
        <v>2</v>
      </c>
      <c r="B19" s="505" t="s">
        <v>470</v>
      </c>
      <c r="C19" s="101"/>
    </row>
    <row r="20" spans="1:3">
      <c r="A20" s="97">
        <v>3</v>
      </c>
      <c r="B20" s="505" t="s">
        <v>471</v>
      </c>
      <c r="C20" s="101"/>
    </row>
    <row r="21" spans="1:3">
      <c r="A21" s="97">
        <v>4</v>
      </c>
      <c r="B21" s="98"/>
      <c r="C21" s="101"/>
    </row>
    <row r="22" spans="1:3">
      <c r="A22" s="97">
        <v>5</v>
      </c>
      <c r="B22" s="98"/>
      <c r="C22" s="101"/>
    </row>
    <row r="23" spans="1:3">
      <c r="A23" s="97">
        <v>6</v>
      </c>
      <c r="B23" s="98"/>
      <c r="C23" s="101"/>
    </row>
    <row r="24" spans="1:3">
      <c r="A24" s="97">
        <v>7</v>
      </c>
      <c r="B24" s="98"/>
      <c r="C24" s="101"/>
    </row>
    <row r="25" spans="1:3">
      <c r="A25" s="97">
        <v>8</v>
      </c>
      <c r="B25" s="98"/>
      <c r="C25" s="101"/>
    </row>
    <row r="26" spans="1:3">
      <c r="A26" s="97">
        <v>9</v>
      </c>
      <c r="B26" s="98"/>
      <c r="C26" s="101"/>
    </row>
    <row r="27" spans="1:3" ht="15.75" customHeight="1">
      <c r="A27" s="97">
        <v>10</v>
      </c>
      <c r="B27" s="98"/>
      <c r="C27" s="102"/>
    </row>
    <row r="28" spans="1:3" ht="15.75" customHeight="1">
      <c r="A28" s="97"/>
      <c r="B28" s="98"/>
      <c r="C28" s="102"/>
    </row>
    <row r="29" spans="1:3" ht="30" customHeight="1">
      <c r="A29" s="97"/>
      <c r="B29" s="438" t="s">
        <v>89</v>
      </c>
      <c r="C29" s="439"/>
    </row>
    <row r="30" spans="1:3" ht="15">
      <c r="A30" s="97">
        <v>1</v>
      </c>
      <c r="B30" s="529" t="s">
        <v>472</v>
      </c>
      <c r="C30" s="528">
        <v>1</v>
      </c>
    </row>
    <row r="31" spans="1:3" ht="15.75" customHeight="1">
      <c r="A31" s="97"/>
      <c r="B31" s="98"/>
      <c r="C31" s="99"/>
    </row>
    <row r="32" spans="1:3" ht="29.25" customHeight="1">
      <c r="A32" s="97"/>
      <c r="B32" s="438" t="s">
        <v>90</v>
      </c>
      <c r="C32" s="439"/>
    </row>
    <row r="33" spans="1:3">
      <c r="A33" s="97">
        <v>1</v>
      </c>
      <c r="B33" s="98"/>
      <c r="C33" s="99" t="s">
        <v>19</v>
      </c>
    </row>
    <row r="34" spans="1:3" ht="15" thickBot="1">
      <c r="A34" s="103"/>
      <c r="B34" s="104"/>
      <c r="C34" s="105"/>
    </row>
  </sheetData>
  <mergeCells count="5">
    <mergeCell ref="B5:C5"/>
    <mergeCell ref="B16:C16"/>
    <mergeCell ref="B17:C17"/>
    <mergeCell ref="B32:C32"/>
    <mergeCell ref="B29:C2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zoomScale="90" zoomScaleNormal="90" workbookViewId="0">
      <pane xSplit="1" ySplit="5" topLeftCell="B6" activePane="bottomRight" state="frozen"/>
      <selection activeCell="B9" sqref="B9"/>
      <selection pane="topRight" activeCell="B9" sqref="B9"/>
      <selection pane="bottomLeft" activeCell="B9" sqref="B9"/>
      <selection pane="bottomRight" activeCell="B1" sqref="B1:B2"/>
    </sheetView>
  </sheetViews>
  <sheetFormatPr defaultColWidth="9.140625" defaultRowHeight="14.25"/>
  <cols>
    <col min="1" max="1" width="9.5703125" style="4" bestFit="1" customWidth="1"/>
    <col min="2" max="2" width="47.5703125" style="4" customWidth="1"/>
    <col min="3" max="3" width="28" style="4" customWidth="1"/>
    <col min="4" max="4" width="22.42578125" style="4" customWidth="1"/>
    <col min="5" max="5" width="22.28515625" style="4" customWidth="1"/>
    <col min="6" max="6" width="12" style="5" bestFit="1" customWidth="1"/>
    <col min="7" max="7" width="12.5703125" style="5" bestFit="1" customWidth="1"/>
    <col min="8" max="16384" width="9.140625" style="5"/>
  </cols>
  <sheetData>
    <row r="1" spans="1:7">
      <c r="A1" s="332" t="s">
        <v>36</v>
      </c>
      <c r="B1" s="533" t="s">
        <v>476</v>
      </c>
      <c r="C1" s="118"/>
      <c r="D1" s="118"/>
      <c r="E1" s="118"/>
      <c r="F1" s="16"/>
    </row>
    <row r="2" spans="1:7" s="106" customFormat="1" ht="15.75" customHeight="1">
      <c r="A2" s="332" t="s">
        <v>37</v>
      </c>
      <c r="B2" s="534">
        <v>43100</v>
      </c>
    </row>
    <row r="3" spans="1:7" s="106" customFormat="1" ht="15.75" customHeight="1">
      <c r="A3" s="332"/>
    </row>
    <row r="4" spans="1:7" s="106" customFormat="1" ht="15.75" customHeight="1" thickBot="1">
      <c r="A4" s="333" t="s">
        <v>216</v>
      </c>
      <c r="B4" s="444" t="s">
        <v>364</v>
      </c>
      <c r="C4" s="445"/>
      <c r="D4" s="445"/>
      <c r="E4" s="445"/>
    </row>
    <row r="5" spans="1:7" s="110" customFormat="1" ht="17.45" customHeight="1">
      <c r="A5" s="264"/>
      <c r="B5" s="265"/>
      <c r="C5" s="108" t="s">
        <v>0</v>
      </c>
      <c r="D5" s="108" t="s">
        <v>1</v>
      </c>
      <c r="E5" s="109" t="s">
        <v>2</v>
      </c>
    </row>
    <row r="6" spans="1:7" s="16" customFormat="1" ht="14.45" customHeight="1">
      <c r="A6" s="334"/>
      <c r="B6" s="440" t="s">
        <v>371</v>
      </c>
      <c r="C6" s="440" t="s">
        <v>100</v>
      </c>
      <c r="D6" s="442" t="s">
        <v>215</v>
      </c>
      <c r="E6" s="443"/>
      <c r="G6" s="5"/>
    </row>
    <row r="7" spans="1:7" s="16" customFormat="1" ht="99.6" customHeight="1">
      <c r="A7" s="334"/>
      <c r="B7" s="441"/>
      <c r="C7" s="440"/>
      <c r="D7" s="371" t="s">
        <v>214</v>
      </c>
      <c r="E7" s="372" t="s">
        <v>372</v>
      </c>
      <c r="G7" s="5"/>
    </row>
    <row r="8" spans="1:7">
      <c r="A8" s="335">
        <v>1</v>
      </c>
      <c r="B8" s="373" t="s">
        <v>41</v>
      </c>
      <c r="C8" s="374">
        <v>4793394</v>
      </c>
      <c r="D8" s="374"/>
      <c r="E8" s="375">
        <v>4793394</v>
      </c>
      <c r="F8" s="16"/>
    </row>
    <row r="9" spans="1:7">
      <c r="A9" s="335">
        <v>2</v>
      </c>
      <c r="B9" s="373" t="s">
        <v>42</v>
      </c>
      <c r="C9" s="374">
        <v>19670336</v>
      </c>
      <c r="D9" s="374"/>
      <c r="E9" s="375">
        <v>19670336</v>
      </c>
      <c r="F9" s="16"/>
    </row>
    <row r="10" spans="1:7">
      <c r="A10" s="335">
        <v>3</v>
      </c>
      <c r="B10" s="373" t="s">
        <v>43</v>
      </c>
      <c r="C10" s="374">
        <v>31437647</v>
      </c>
      <c r="D10" s="374"/>
      <c r="E10" s="375">
        <v>31437647</v>
      </c>
      <c r="F10" s="16"/>
    </row>
    <row r="11" spans="1:7">
      <c r="A11" s="335">
        <v>4</v>
      </c>
      <c r="B11" s="373" t="s">
        <v>44</v>
      </c>
      <c r="C11" s="374">
        <v>0</v>
      </c>
      <c r="D11" s="374"/>
      <c r="E11" s="375">
        <v>0</v>
      </c>
      <c r="F11" s="16"/>
    </row>
    <row r="12" spans="1:7">
      <c r="A12" s="335">
        <v>5</v>
      </c>
      <c r="B12" s="373" t="s">
        <v>45</v>
      </c>
      <c r="C12" s="374">
        <v>15815783</v>
      </c>
      <c r="D12" s="374"/>
      <c r="E12" s="375">
        <v>15815783</v>
      </c>
      <c r="F12" s="16"/>
    </row>
    <row r="13" spans="1:7">
      <c r="A13" s="335">
        <v>6.1</v>
      </c>
      <c r="B13" s="376" t="s">
        <v>46</v>
      </c>
      <c r="C13" s="377">
        <v>18686743</v>
      </c>
      <c r="D13" s="374"/>
      <c r="E13" s="375">
        <v>18686743</v>
      </c>
      <c r="F13" s="16"/>
    </row>
    <row r="14" spans="1:7">
      <c r="A14" s="335">
        <v>6.2</v>
      </c>
      <c r="B14" s="378" t="s">
        <v>47</v>
      </c>
      <c r="C14" s="377">
        <v>-930095</v>
      </c>
      <c r="D14" s="374"/>
      <c r="E14" s="375">
        <v>-930095</v>
      </c>
      <c r="F14" s="16"/>
    </row>
    <row r="15" spans="1:7">
      <c r="A15" s="335">
        <v>6</v>
      </c>
      <c r="B15" s="373" t="s">
        <v>48</v>
      </c>
      <c r="C15" s="374">
        <v>17756648</v>
      </c>
      <c r="D15" s="374"/>
      <c r="E15" s="375">
        <v>17756648</v>
      </c>
      <c r="F15" s="16"/>
    </row>
    <row r="16" spans="1:7">
      <c r="A16" s="335">
        <v>7</v>
      </c>
      <c r="B16" s="373" t="s">
        <v>49</v>
      </c>
      <c r="C16" s="374">
        <v>168309</v>
      </c>
      <c r="D16" s="374"/>
      <c r="E16" s="375">
        <v>168309</v>
      </c>
      <c r="F16" s="16"/>
    </row>
    <row r="17" spans="1:7">
      <c r="A17" s="335">
        <v>8</v>
      </c>
      <c r="B17" s="373" t="s">
        <v>213</v>
      </c>
      <c r="C17" s="374">
        <v>124341</v>
      </c>
      <c r="D17" s="374"/>
      <c r="E17" s="375">
        <v>124341</v>
      </c>
      <c r="F17" s="336"/>
      <c r="G17" s="112"/>
    </row>
    <row r="18" spans="1:7">
      <c r="A18" s="335">
        <v>9</v>
      </c>
      <c r="B18" s="373" t="s">
        <v>50</v>
      </c>
      <c r="C18" s="374">
        <v>0</v>
      </c>
      <c r="D18" s="374"/>
      <c r="E18" s="375">
        <v>0</v>
      </c>
      <c r="F18" s="16"/>
      <c r="G18" s="112"/>
    </row>
    <row r="19" spans="1:7">
      <c r="A19" s="335">
        <v>10</v>
      </c>
      <c r="B19" s="373" t="s">
        <v>51</v>
      </c>
      <c r="C19" s="374">
        <v>3761888</v>
      </c>
      <c r="D19" s="374">
        <v>221460</v>
      </c>
      <c r="E19" s="375">
        <v>3540428</v>
      </c>
      <c r="F19" s="16"/>
      <c r="G19" s="112"/>
    </row>
    <row r="20" spans="1:7">
      <c r="A20" s="335">
        <v>11</v>
      </c>
      <c r="B20" s="373" t="s">
        <v>52</v>
      </c>
      <c r="C20" s="374">
        <v>114454</v>
      </c>
      <c r="D20" s="374"/>
      <c r="E20" s="375">
        <v>114454</v>
      </c>
      <c r="F20" s="16"/>
    </row>
    <row r="21" spans="1:7" ht="26.25" thickBot="1">
      <c r="A21" s="206"/>
      <c r="B21" s="337" t="s">
        <v>374</v>
      </c>
      <c r="C21" s="266">
        <v>93642800</v>
      </c>
      <c r="D21" s="266">
        <v>221460</v>
      </c>
      <c r="E21" s="379">
        <v>93421340</v>
      </c>
    </row>
    <row r="22" spans="1:7">
      <c r="A22" s="5"/>
      <c r="B22" s="5"/>
      <c r="C22" s="5"/>
      <c r="D22" s="5"/>
      <c r="E22" s="5"/>
    </row>
    <row r="23" spans="1:7">
      <c r="A23" s="5"/>
      <c r="B23" s="5"/>
      <c r="C23" s="5"/>
      <c r="D23" s="5"/>
      <c r="E23" s="5"/>
    </row>
    <row r="25" spans="1:7" s="4" customFormat="1">
      <c r="B25" s="113"/>
      <c r="F25" s="5"/>
      <c r="G25" s="5"/>
    </row>
    <row r="26" spans="1:7" s="4" customFormat="1">
      <c r="B26" s="113"/>
      <c r="F26" s="5"/>
      <c r="G26" s="5"/>
    </row>
    <row r="27" spans="1:7" s="4" customFormat="1">
      <c r="B27" s="113"/>
      <c r="F27" s="5"/>
      <c r="G27" s="5"/>
    </row>
    <row r="28" spans="1:7" s="4" customFormat="1">
      <c r="B28" s="113"/>
      <c r="F28" s="5"/>
      <c r="G28" s="5"/>
    </row>
    <row r="29" spans="1:7" s="4" customFormat="1">
      <c r="B29" s="113"/>
      <c r="F29" s="5"/>
      <c r="G29" s="5"/>
    </row>
    <row r="30" spans="1:7" s="4" customFormat="1">
      <c r="B30" s="113"/>
      <c r="F30" s="5"/>
      <c r="G30" s="5"/>
    </row>
    <row r="31" spans="1:7" s="4" customFormat="1">
      <c r="B31" s="113"/>
      <c r="F31" s="5"/>
      <c r="G31" s="5"/>
    </row>
    <row r="32" spans="1:7" s="4" customFormat="1">
      <c r="B32" s="113"/>
      <c r="F32" s="5"/>
      <c r="G32" s="5"/>
    </row>
    <row r="33" spans="2:7" s="4" customFormat="1">
      <c r="B33" s="113"/>
      <c r="F33" s="5"/>
      <c r="G33" s="5"/>
    </row>
    <row r="34" spans="2:7" s="4" customFormat="1">
      <c r="B34" s="113"/>
      <c r="F34" s="5"/>
      <c r="G34" s="5"/>
    </row>
    <row r="35" spans="2:7" s="4" customFormat="1">
      <c r="B35" s="113"/>
      <c r="F35" s="5"/>
      <c r="G35" s="5"/>
    </row>
    <row r="36" spans="2:7" s="4" customFormat="1">
      <c r="B36" s="113"/>
      <c r="F36" s="5"/>
      <c r="G36" s="5"/>
    </row>
    <row r="37" spans="2:7" s="4" customFormat="1">
      <c r="B37" s="113"/>
      <c r="F37" s="5"/>
      <c r="G37" s="5"/>
    </row>
  </sheetData>
  <mergeCells count="4">
    <mergeCell ref="B6:B7"/>
    <mergeCell ref="C6:C7"/>
    <mergeCell ref="D6:E6"/>
    <mergeCell ref="B4:E4"/>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zoomScaleNormal="100" workbookViewId="0">
      <pane xSplit="1" ySplit="4" topLeftCell="B5" activePane="bottomRight" state="frozen"/>
      <selection activeCell="B15" sqref="B15"/>
      <selection pane="topRight" activeCell="B15" sqref="B15"/>
      <selection pane="bottomLeft" activeCell="B15" sqref="B15"/>
      <selection pane="bottomRight" activeCell="B1" sqref="B1:B2"/>
    </sheetView>
  </sheetViews>
  <sheetFormatPr defaultColWidth="9.140625" defaultRowHeight="12.75" outlineLevelRow="1"/>
  <cols>
    <col min="1" max="1" width="9.5703125" style="4" bestFit="1" customWidth="1"/>
    <col min="2" max="2" width="114.28515625" style="4" customWidth="1"/>
    <col min="3" max="3" width="18.85546875" style="4" customWidth="1"/>
    <col min="4" max="4" width="25.42578125" style="4" customWidth="1"/>
    <col min="5" max="5" width="24.28515625" style="4" customWidth="1"/>
    <col min="6" max="6" width="24" style="4" customWidth="1"/>
    <col min="7" max="7" width="10" style="4" bestFit="1" customWidth="1"/>
    <col min="8" max="8" width="12" style="4" bestFit="1" customWidth="1"/>
    <col min="9" max="9" width="12.5703125" style="4" bestFit="1" customWidth="1"/>
    <col min="10" max="16384" width="9.140625" style="4"/>
  </cols>
  <sheetData>
    <row r="1" spans="1:6">
      <c r="A1" s="2" t="s">
        <v>36</v>
      </c>
      <c r="B1" s="533" t="s">
        <v>476</v>
      </c>
    </row>
    <row r="2" spans="1:6" s="106" customFormat="1" ht="15.75" customHeight="1">
      <c r="A2" s="2" t="s">
        <v>37</v>
      </c>
      <c r="B2" s="534">
        <v>43100</v>
      </c>
      <c r="C2" s="4"/>
      <c r="D2" s="4"/>
      <c r="E2" s="4"/>
      <c r="F2" s="4"/>
    </row>
    <row r="3" spans="1:6" s="106" customFormat="1" ht="15.75" customHeight="1">
      <c r="C3" s="4"/>
      <c r="D3" s="4"/>
      <c r="E3" s="4"/>
      <c r="F3" s="4"/>
    </row>
    <row r="4" spans="1:6" s="106" customFormat="1" ht="13.5" thickBot="1">
      <c r="A4" s="106" t="s">
        <v>91</v>
      </c>
      <c r="B4" s="338" t="s">
        <v>351</v>
      </c>
      <c r="C4" s="107" t="s">
        <v>79</v>
      </c>
      <c r="D4" s="4"/>
      <c r="E4" s="4"/>
      <c r="F4" s="4"/>
    </row>
    <row r="5" spans="1:6">
      <c r="A5" s="271">
        <v>1</v>
      </c>
      <c r="B5" s="339" t="s">
        <v>373</v>
      </c>
      <c r="C5" s="272">
        <f>'7. LI1 '!E21</f>
        <v>93421340</v>
      </c>
    </row>
    <row r="6" spans="1:6" s="273" customFormat="1" ht="15">
      <c r="A6" s="114">
        <v>2.1</v>
      </c>
      <c r="B6" s="268" t="s">
        <v>352</v>
      </c>
      <c r="C6" s="527">
        <v>11533323.777999997</v>
      </c>
    </row>
    <row r="7" spans="1:6" s="91" customFormat="1" ht="15" outlineLevel="1">
      <c r="A7" s="85">
        <v>2.2000000000000002</v>
      </c>
      <c r="B7" s="86" t="s">
        <v>353</v>
      </c>
      <c r="C7" s="526"/>
    </row>
    <row r="8" spans="1:6" s="91" customFormat="1" ht="25.5">
      <c r="A8" s="85">
        <v>3</v>
      </c>
      <c r="B8" s="269" t="s">
        <v>354</v>
      </c>
      <c r="C8" s="274">
        <f>SUM(C5:C7)</f>
        <v>104954663.778</v>
      </c>
    </row>
    <row r="9" spans="1:6" s="273" customFormat="1" ht="15">
      <c r="A9" s="114">
        <v>4</v>
      </c>
      <c r="B9" s="116" t="s">
        <v>94</v>
      </c>
      <c r="C9" s="525">
        <v>341831</v>
      </c>
    </row>
    <row r="10" spans="1:6" s="91" customFormat="1" ht="15" outlineLevel="1">
      <c r="A10" s="85">
        <v>5.0999999999999996</v>
      </c>
      <c r="B10" s="86" t="s">
        <v>355</v>
      </c>
      <c r="C10" s="524">
        <v>-1058160</v>
      </c>
    </row>
    <row r="11" spans="1:6" s="91" customFormat="1" ht="15" outlineLevel="1">
      <c r="A11" s="85">
        <v>5.2</v>
      </c>
      <c r="B11" s="86" t="s">
        <v>356</v>
      </c>
      <c r="C11" s="526"/>
    </row>
    <row r="12" spans="1:6" s="91" customFormat="1" ht="15">
      <c r="A12" s="85">
        <v>6</v>
      </c>
      <c r="B12" s="267" t="s">
        <v>93</v>
      </c>
      <c r="C12" s="524"/>
    </row>
    <row r="13" spans="1:6" s="91" customFormat="1" ht="13.5" thickBot="1">
      <c r="A13" s="87">
        <v>7</v>
      </c>
      <c r="B13" s="270" t="s">
        <v>302</v>
      </c>
      <c r="C13" s="275">
        <f>SUM(C8:C12)</f>
        <v>104238334.778</v>
      </c>
    </row>
    <row r="15" spans="1:6">
      <c r="A15" s="290"/>
      <c r="B15" s="290"/>
    </row>
    <row r="16" spans="1:6">
      <c r="A16" s="290"/>
      <c r="B16" s="290"/>
    </row>
    <row r="17" spans="1:5" ht="15">
      <c r="A17" s="285"/>
      <c r="B17" s="286"/>
      <c r="C17" s="290"/>
      <c r="D17" s="290"/>
      <c r="E17" s="290"/>
    </row>
    <row r="18" spans="1:5" ht="15">
      <c r="A18" s="291"/>
      <c r="B18" s="292"/>
      <c r="C18" s="290"/>
      <c r="D18" s="290"/>
      <c r="E18" s="290"/>
    </row>
    <row r="19" spans="1:5">
      <c r="A19" s="293"/>
      <c r="B19" s="287"/>
      <c r="C19" s="290"/>
      <c r="D19" s="290"/>
      <c r="E19" s="290"/>
    </row>
    <row r="20" spans="1:5">
      <c r="A20" s="294"/>
      <c r="B20" s="288"/>
      <c r="C20" s="290"/>
      <c r="D20" s="290"/>
      <c r="E20" s="290"/>
    </row>
    <row r="21" spans="1:5">
      <c r="A21" s="294"/>
      <c r="B21" s="292"/>
      <c r="C21" s="290"/>
      <c r="D21" s="290"/>
      <c r="E21" s="290"/>
    </row>
    <row r="22" spans="1:5">
      <c r="A22" s="293"/>
      <c r="B22" s="289"/>
      <c r="C22" s="290"/>
      <c r="D22" s="290"/>
      <c r="E22" s="290"/>
    </row>
    <row r="23" spans="1:5">
      <c r="A23" s="294"/>
      <c r="B23" s="288"/>
      <c r="C23" s="290"/>
      <c r="D23" s="290"/>
      <c r="E23" s="290"/>
    </row>
    <row r="24" spans="1:5">
      <c r="A24" s="294"/>
      <c r="B24" s="288"/>
      <c r="C24" s="290"/>
      <c r="D24" s="290"/>
      <c r="E24" s="290"/>
    </row>
    <row r="25" spans="1:5">
      <c r="A25" s="294"/>
      <c r="B25" s="295"/>
      <c r="C25" s="290"/>
      <c r="D25" s="290"/>
      <c r="E25" s="290"/>
    </row>
    <row r="26" spans="1:5">
      <c r="A26" s="294"/>
      <c r="B26" s="292"/>
      <c r="C26" s="290"/>
      <c r="D26" s="290"/>
      <c r="E26" s="290"/>
    </row>
    <row r="27" spans="1:5">
      <c r="A27" s="290"/>
      <c r="B27" s="296"/>
      <c r="C27" s="290"/>
      <c r="D27" s="290"/>
      <c r="E27" s="290"/>
    </row>
    <row r="28" spans="1:5">
      <c r="A28" s="290"/>
      <c r="B28" s="296"/>
      <c r="C28" s="290"/>
      <c r="D28" s="290"/>
      <c r="E28" s="290"/>
    </row>
    <row r="29" spans="1:5">
      <c r="A29" s="290"/>
      <c r="B29" s="296"/>
      <c r="C29" s="290"/>
      <c r="D29" s="290"/>
      <c r="E29" s="290"/>
    </row>
    <row r="30" spans="1:5">
      <c r="A30" s="290"/>
      <c r="B30" s="296"/>
      <c r="C30" s="290"/>
      <c r="D30" s="290"/>
      <c r="E30" s="290"/>
    </row>
    <row r="31" spans="1:5">
      <c r="A31" s="290"/>
      <c r="B31" s="296"/>
      <c r="C31" s="290"/>
      <c r="D31" s="290"/>
      <c r="E31" s="290"/>
    </row>
    <row r="32" spans="1:5">
      <c r="A32" s="290"/>
      <c r="B32" s="296"/>
      <c r="C32" s="290"/>
      <c r="D32" s="290"/>
      <c r="E32" s="290"/>
    </row>
    <row r="33" spans="1:5">
      <c r="A33" s="290"/>
      <c r="B33" s="296"/>
      <c r="C33" s="290"/>
      <c r="D33" s="290"/>
      <c r="E33" s="290"/>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MB7hgjTRruAcUkApcuHIZ/MXdsM=</DigestValue>
    </Reference>
    <Reference URI="#idOfficeObject" Type="http://www.w3.org/2000/09/xmldsig#Object">
      <DigestMethod Algorithm="http://www.w3.org/2000/09/xmldsig#sha1"/>
      <DigestValue>uJnM3TyRSvzwLKrPigrqD50zYPk=</DigestValue>
    </Reference>
    <Reference URI="#idSignedProperties" Type="http://uri.etsi.org/01903#SignedProperties">
      <Transforms>
        <Transform Algorithm="http://www.w3.org/TR/2001/REC-xml-c14n-20010315"/>
      </Transforms>
      <DigestMethod Algorithm="http://www.w3.org/2000/09/xmldsig#sha1"/>
      <DigestValue>kwNCPH9SASLwtlRZX26GIfRr5m0=</DigestValue>
    </Reference>
  </SignedInfo>
  <SignatureValue>qPngl934W0TIpgZD9lkqcpcmEJQWKuJJOZWjHjxUflBLzph12B9Mjakw75kGbS8qTM/L5Iuzw6Dg
Zq5KbFUR+a8pLX0/xmVu5G7sbqXV/OE83EXd7nIMyV7zsbPmEMLMjT2NI1Cxv/FoZUBRqOk2n2O3
V4buUNSHgy+vvK2OCJZbaASPKIgYR7mKCHLC3281rt46Hei63VgMWmuDvQ1TM6rDdgpTctNjAV3N
gG0inrVqhIby9oQUY8L2wrGA5M3kVXvJ/1q8Ri2pJCJF9aDbcQlTNaiMfJf1mqHjv6VaUhWagskJ
Yk2p29vCmxLYcv+En+Sen3WcqIBSrr+z/B0uww==</SignatureValue>
  <KeyInfo>
    <X509Data>
      <X509Certificate>MIIGQDCCBSigAwIBAgIKIPuZzAACAAAgpjANBgkqhkiG9w0BAQsFADBKMRIwEAYKCZImiZPyLGQB
GRYCZ2UxEzARBgoJkiaJk/IsZAEZFgNuYmcxHzAdBgNVBAMTFk5CRyBDbGFzcyAyIElOVCBTdWIg
Q0EwHhcNMTcwNTA0MTQwMDAzWhcNMTkwNTA0MTQwMDAzWjA+MSAwHgYDVQQKExdKU0MgWklSQUFU
IEJBTksgR0VPUkdJQTEaMBgGA1UEAxMRQlpCIC0gTWVobWV0IFVjYXIwggEiMA0GCSqGSIb3DQEB
AQUAA4IBDwAwggEKAoIBAQDevrNghqvZLJPWdxoGR9uWGRCPvrEtT4GUvsegOlc6yZ8qjcKTlHZv
4uMn1e7NLUUOSzN5qfJTBR55Xp0IQIJkqEHkq6jED7zAnEUewpVdIyefTqm3byWGt05UwqxmDSUf
PyJ5VzReKAkHzHZRDmvORBC/yuzjjXl/gEIvB1uokTNWFHeGsmmheQ8s7CwVZ4YAhcBaTr6CHwdQ
oGQvrsyP2eGTctLmMSkVRUUfunK6jmk+xGTyiQPTBOrdhbNfjoNZxl18fJ/eQ6Fe/i/Yg1L6tB0A
PV75ZhIqn4RuBMOueAt5QU7CIEk0sZA2okNT5cdgfkcvD1LPWfvHwsgUg579AgMBAAGjggMyMIID
LjA8BgkrBgEEAYI3FQcELzAtBiUrBgEEAYI3FQjmsmCDjfVEhoGZCYO4oUqDvoRxBIHPkBGGr54R
AgFkAgEbMB0GA1UdJQQWMBQGCCsGAQUFBwMCBggrBgEFBQcDBDALBgNVHQ8EBAMCB4AwJwYJKwYB
BAGCNxUKBBowGDAKBggrBgEFBQcDAjAKBggrBgEFBQcDBDAdBgNVHQ4EFgQUjvLKcM4BeqX1KdCv
ZKnUtVGmyEMwHwYDVR0jBBgwFoAUwy7SL/BMLxnCJ4L89i6sarBJz8EwggElBgNVHR8EggEcMIIB
GDCCARSgggEQoIIBDIaBx2xkYXA6Ly8vQ049TkJHJTIwQ2xhc3MlMjAyJTIwSU5UJTIwU3ViJTIw
Q0EoMSksQ049bmJnLXN1YkNBLENOPUNEUCxDTj1QdWJsaWMlMjBLZXklMjBTZXJ2aWNlcyxDTj1T
ZXJ2aWNlcyxDTj1Db25maWd1cmF0aW9uLERDPW5iZyxEQz1nZT9jZXJ0aWZpY2F0ZVJldm9jYXRp
b25MaXN0P2Jhc2U/b2JqZWN0Q2xhc3M9Y1JMRGlzdHJpYnV0aW9uUG9pbnSGQGh0dHA6Ly9jcmwu
bmJnLmdvdi5nZS9jYS9OQkclMjBDbGFzcyUyMDIlMjBJTlQlMjBTdWIlMjBDQSgxKS5jcmwwggEu
BggrBgEFBQcBAQSCASAwggEcMIG6BggrBgEFBQcwAoaBrWxkYXA6Ly8vQ049TkJHJTIwQ2xhc3Ml
MjAyJTIwSU5UJTIwU3ViJTIwQ0EsQ049QUlBLENOPVB1YmxpYyUyMEtleSUyMFNlcnZpY2VzLENO
PVNlcnZpY2VzLENOPUNvbmZpZ3VyYXRpb24sREM9bmJnLERDPWdlP2NBQ2VydGlmaWNhdGU/YmFz
ZT9vYmplY3RDbGFzcz1jZXJ0aWZpY2F0aW9uQXV0aG9yaXR5MF0GCCsGAQUFBzAChlFodHRwOi8v
Y3JsLm5iZy5nb3YuZ2UvY2EvbmJnLXN1YkNBLm5iZy5nZV9OQkclMjBDbGFzcyUyMDIlMjBJTlQl
MjBTdWIlMjBDQSgyKS5jcnQwDQYJKoZIhvcNAQELBQADggEBABbVF8DdUxYR9it+y/DFy44LrpTB
T6DZOCya6nmtFYYjx4NpT5Rfl5wh45Euscb4RoWmcJJK8kLwFCeoGClo4E2lzs5BLsqYPnJaew1t
r6fuom0RNyE3GQuYF7YiFicDjOqQJaniiavlxnFs0GXbhG2yovhqLYCrGGZ9qbhNZQephMkNbqv9
0IjDEIt7nD8vLJzy/l/KjD+cLccOltMMNr6WuM9qUmH/PIGVfx+9vs3CNNUeOrmj/wtAX4rLoBhh
9nXlH46F8m1wJ5YE9Fe2ObGtUlyalPNcdValhqUn/eNAfjQgZP8vhuOj07OKWbUKg9PMK7tN2v7M
f/IgR/4loOY=</X509Certificate>
    </X509Data>
  </KeyInfo>
  <Object xmlns:mdssi="http://schemas.openxmlformats.org/package/2006/digital-signature" Id="idPackageObject">
    <Manifest>
      <Reference URI="/xl/printerSettings/printerSettings6.bin?ContentType=application/vnd.openxmlformats-officedocument.spreadsheetml.printerSettings">
        <DigestMethod Algorithm="http://www.w3.org/2000/09/xmldsig#sha1"/>
        <DigestValue>ZjYF1rngT8+3SuHmWZ9lPAE7NMg=</DigestValue>
      </Reference>
      <Reference URI="/xl/worksheets/sheet8.xml?ContentType=application/vnd.openxmlformats-officedocument.spreadsheetml.worksheet+xml">
        <DigestMethod Algorithm="http://www.w3.org/2000/09/xmldsig#sha1"/>
        <DigestValue>NupmQcW0tbkcjdMq/kmsE1hBVvE=</DigestValue>
      </Reference>
      <Reference URI="/xl/worksheets/sheet10.xml?ContentType=application/vnd.openxmlformats-officedocument.spreadsheetml.worksheet+xml">
        <DigestMethod Algorithm="http://www.w3.org/2000/09/xmldsig#sha1"/>
        <DigestValue>SD0YgjMmZvlsKzbxov+Avxg0Zic=</DigestValue>
      </Reference>
      <Reference URI="/xl/styles.xml?ContentType=application/vnd.openxmlformats-officedocument.spreadsheetml.styles+xml">
        <DigestMethod Algorithm="http://www.w3.org/2000/09/xmldsig#sha1"/>
        <DigestValue>7yuEchK6fvvZiCYb0UdS7Wj5lOA=</DigestValue>
      </Reference>
      <Reference URI="/xl/printerSettings/printerSettings8.bin?ContentType=application/vnd.openxmlformats-officedocument.spreadsheetml.printerSettings">
        <DigestMethod Algorithm="http://www.w3.org/2000/09/xmldsig#sha1"/>
        <DigestValue>VbYQLSfWkJUSAVYpaQXZ1AdRGaQ=</DigestValue>
      </Reference>
      <Reference URI="/xl/worksheets/sheet16.xml?ContentType=application/vnd.openxmlformats-officedocument.spreadsheetml.worksheet+xml">
        <DigestMethod Algorithm="http://www.w3.org/2000/09/xmldsig#sha1"/>
        <DigestValue>pwonstGCGIXBYM+pYHt7lnbBwQs=</DigestValue>
      </Reference>
      <Reference URI="/xl/worksheets/sheet15.xml?ContentType=application/vnd.openxmlformats-officedocument.spreadsheetml.worksheet+xml">
        <DigestMethod Algorithm="http://www.w3.org/2000/09/xmldsig#sha1"/>
        <DigestValue>hAYZu4h6YRk3JdATlmdOf6fDFbE=</DigestValue>
      </Reference>
      <Reference URI="/xl/printerSettings/printerSettings9.bin?ContentType=application/vnd.openxmlformats-officedocument.spreadsheetml.printerSettings">
        <DigestMethod Algorithm="http://www.w3.org/2000/09/xmldsig#sha1"/>
        <DigestValue>iOUdri0DrHYIo5Tw3Wqktoik9TI=</DigestValue>
      </Reference>
      <Reference URI="/xl/worksheets/sheet14.xml?ContentType=application/vnd.openxmlformats-officedocument.spreadsheetml.worksheet+xml">
        <DigestMethod Algorithm="http://www.w3.org/2000/09/xmldsig#sha1"/>
        <DigestValue>bDmUZxiRSVFlXhRLLFAMxYEpizk=</DigestValue>
      </Reference>
      <Reference URI="/xl/printerSettings/printerSettings2.bin?ContentType=application/vnd.openxmlformats-officedocument.spreadsheetml.printerSettings">
        <DigestMethod Algorithm="http://www.w3.org/2000/09/xmldsig#sha1"/>
        <DigestValue>ZjYF1rngT8+3SuHmWZ9lPAE7NMg=</DigestValue>
      </Reference>
      <Reference URI="/xl/worksheets/sheet5.xml?ContentType=application/vnd.openxmlformats-officedocument.spreadsheetml.worksheet+xml">
        <DigestMethod Algorithm="http://www.w3.org/2000/09/xmldsig#sha1"/>
        <DigestValue>P3Edby7ojwI2dDgtsTVFtozSDvY=</DigestValue>
      </Reference>
      <Reference URI="/xl/printerSettings/printerSettings3.bin?ContentType=application/vnd.openxmlformats-officedocument.spreadsheetml.printerSettings">
        <DigestMethod Algorithm="http://www.w3.org/2000/09/xmldsig#sha1"/>
        <DigestValue>ZjYF1rngT8+3SuHmWZ9lPAE7NMg=</DigestValue>
      </Reference>
      <Reference URI="/xl/externalLinks/externalLink2.xml?ContentType=application/vnd.openxmlformats-officedocument.spreadsheetml.externalLink+xml">
        <DigestMethod Algorithm="http://www.w3.org/2000/09/xmldsig#sha1"/>
        <DigestValue>e4tpTd2JEeHxDbOXHYPqIzXdeNs=</DigestValue>
      </Reference>
      <Reference URI="/xl/printerSettings/printerSettings1.bin?ContentType=application/vnd.openxmlformats-officedocument.spreadsheetml.printerSettings">
        <DigestMethod Algorithm="http://www.w3.org/2000/09/xmldsig#sha1"/>
        <DigestValue>ZjYF1rngT8+3SuHmWZ9lPAE7NMg=</DigestValue>
      </Reference>
      <Reference URI="/xl/printerSettings/printerSettings5.bin?ContentType=application/vnd.openxmlformats-officedocument.spreadsheetml.printerSettings">
        <DigestMethod Algorithm="http://www.w3.org/2000/09/xmldsig#sha1"/>
        <DigestValue>ZjYF1rngT8+3SuHmWZ9lPAE7NMg=</DigestValue>
      </Reference>
      <Reference URI="/xl/worksheets/sheet6.xml?ContentType=application/vnd.openxmlformats-officedocument.spreadsheetml.worksheet+xml">
        <DigestMethod Algorithm="http://www.w3.org/2000/09/xmldsig#sha1"/>
        <DigestValue>LpJtVBNlKpZAZXupWCdhn8ahu7s=</DigestValue>
      </Reference>
      <Reference URI="/xl/worksheets/sheet7.xml?ContentType=application/vnd.openxmlformats-officedocument.spreadsheetml.worksheet+xml">
        <DigestMethod Algorithm="http://www.w3.org/2000/09/xmldsig#sha1"/>
        <DigestValue>oZcy15EwYSmDVTSSVadtCgxxGzc=</DigestValue>
      </Reference>
      <Reference URI="/xl/printerSettings/printerSettings4.bin?ContentType=application/vnd.openxmlformats-officedocument.spreadsheetml.printerSettings">
        <DigestMethod Algorithm="http://www.w3.org/2000/09/xmldsig#sha1"/>
        <DigestValue>R1y3o9cLyO8UBGdgC0fjZHPyBRw=</DigestValue>
      </Reference>
      <Reference URI="/xl/worksheets/sheet9.xml?ContentType=application/vnd.openxmlformats-officedocument.spreadsheetml.worksheet+xml">
        <DigestMethod Algorithm="http://www.w3.org/2000/09/xmldsig#sha1"/>
        <DigestValue>TgTy8CtX3XY+41J+CR2msqg0xSg=</DigestValue>
      </Reference>
      <Reference URI="/xl/printerSettings/printerSettings7.bin?ContentType=application/vnd.openxmlformats-officedocument.spreadsheetml.printerSettings">
        <DigestMethod Algorithm="http://www.w3.org/2000/09/xmldsig#sha1"/>
        <DigestValue>VbYQLSfWkJUSAVYpaQXZ1AdRGaQ=</DigestValue>
      </Reference>
      <Reference URI="/xl/printerSettings/printerSettings10.bin?ContentType=application/vnd.openxmlformats-officedocument.spreadsheetml.printerSettings">
        <DigestMethod Algorithm="http://www.w3.org/2000/09/xmldsig#sha1"/>
        <DigestValue>VbYQLSfWkJUSAVYpaQXZ1AdRGaQ=</DigestValue>
      </Reference>
      <Reference URI="/xl/externalLinks/externalLink3.xml?ContentType=application/vnd.openxmlformats-officedocument.spreadsheetml.externalLink+xml">
        <DigestMethod Algorithm="http://www.w3.org/2000/09/xmldsig#sha1"/>
        <DigestValue>gvl4w4jc1MnhaxJD59podlZFRbk=</DigestValue>
      </Reference>
      <Reference URI="/xl/worksheets/sheet3.xml?ContentType=application/vnd.openxmlformats-officedocument.spreadsheetml.worksheet+xml">
        <DigestMethod Algorithm="http://www.w3.org/2000/09/xmldsig#sha1"/>
        <DigestValue>2ON7yWR/HTWb2+YwxR43gd0m9+8=</DigestValue>
      </Reference>
      <Reference URI="/xl/printerSettings/printerSettings12.bin?ContentType=application/vnd.openxmlformats-officedocument.spreadsheetml.printerSettings">
        <DigestMethod Algorithm="http://www.w3.org/2000/09/xmldsig#sha1"/>
        <DigestValue>ZjYF1rngT8+3SuHmWZ9lPAE7NMg=</DigestValue>
      </Reference>
      <Reference URI="/xl/worksheets/sheet2.xml?ContentType=application/vnd.openxmlformats-officedocument.spreadsheetml.worksheet+xml">
        <DigestMethod Algorithm="http://www.w3.org/2000/09/xmldsig#sha1"/>
        <DigestValue>FWwPX4Rm18q+hCi8WFy6psiD18A=</DigestValue>
      </Reference>
      <Reference URI="/xl/printerSettings/printerSettings11.bin?ContentType=application/vnd.openxmlformats-officedocument.spreadsheetml.printerSettings">
        <DigestMethod Algorithm="http://www.w3.org/2000/09/xmldsig#sha1"/>
        <DigestValue>ZjYF1rngT8+3SuHmWZ9lPAE7NMg=</DigestValue>
      </Reference>
      <Reference URI="/xl/worksheets/sheet4.xml?ContentType=application/vnd.openxmlformats-officedocument.spreadsheetml.worksheet+xml">
        <DigestMethod Algorithm="http://www.w3.org/2000/09/xmldsig#sha1"/>
        <DigestValue>tITCZDrs6nOO020swhekJSv2TKI=</DigestValue>
      </Reference>
      <Reference URI="/xl/externalLinks/externalLink1.xml?ContentType=application/vnd.openxmlformats-officedocument.spreadsheetml.externalLink+xml">
        <DigestMethod Algorithm="http://www.w3.org/2000/09/xmldsig#sha1"/>
        <DigestValue>5INcEJ1eQDgw22QA4kay85oIaqo=</DigestValue>
      </Reference>
      <Reference URI="/xl/workbook.xml?ContentType=application/vnd.openxmlformats-officedocument.spreadsheetml.sheet.main+xml">
        <DigestMethod Algorithm="http://www.w3.org/2000/09/xmldsig#sha1"/>
        <DigestValue>1Ih5yoOIPqY4L5+P9oeJOGW64i0=</DigestValue>
      </Reference>
      <Reference URI="/xl/printerSettings/printerSettings13.bin?ContentType=application/vnd.openxmlformats-officedocument.spreadsheetml.printerSettings">
        <DigestMethod Algorithm="http://www.w3.org/2000/09/xmldsig#sha1"/>
        <DigestValue>ZjYF1rngT8+3SuHmWZ9lPAE7NMg=</DigestValue>
      </Reference>
      <Reference URI="/xl/drawings/drawing1.xml?ContentType=application/vnd.openxmlformats-officedocument.drawing+xml">
        <DigestMethod Algorithm="http://www.w3.org/2000/09/xmldsig#sha1"/>
        <DigestValue>coHSE/WgDR6C1QDh/0ekeK+vonU=</DigestValue>
      </Reference>
      <Reference URI="/xl/sharedStrings.xml?ContentType=application/vnd.openxmlformats-officedocument.spreadsheetml.sharedStrings+xml">
        <DigestMethod Algorithm="http://www.w3.org/2000/09/xmldsig#sha1"/>
        <DigestValue>cgjp6/HyXuplLYbN0axdKIFDyh0=</DigestValue>
      </Reference>
      <Reference URI="/xl/worksheets/sheet12.xml?ContentType=application/vnd.openxmlformats-officedocument.spreadsheetml.worksheet+xml">
        <DigestMethod Algorithm="http://www.w3.org/2000/09/xmldsig#sha1"/>
        <DigestValue>LNHhejDCs2yZHmxgyFK+ua1zNZU=</DigestValue>
      </Reference>
      <Reference URI="/xl/theme/theme1.xml?ContentType=application/vnd.openxmlformats-officedocument.theme+xml">
        <DigestMethod Algorithm="http://www.w3.org/2000/09/xmldsig#sha1"/>
        <DigestValue>9qmLS+LilE9mSl2hTMj5oHE8VR8=</DigestValue>
      </Reference>
      <Reference URI="/xl/worksheets/sheet13.xml?ContentType=application/vnd.openxmlformats-officedocument.spreadsheetml.worksheet+xml">
        <DigestMethod Algorithm="http://www.w3.org/2000/09/xmldsig#sha1"/>
        <DigestValue>IpshMOIkSkTMmolCspaMaNekims=</DigestValue>
      </Reference>
      <Reference URI="/xl/worksheets/sheet11.xml?ContentType=application/vnd.openxmlformats-officedocument.spreadsheetml.worksheet+xml">
        <DigestMethod Algorithm="http://www.w3.org/2000/09/xmldsig#sha1"/>
        <DigestValue>BtQmHnNXdy71ke90eFKSI5rBDtI=</DigestValue>
      </Reference>
      <Reference URI="/xl/calcChain.xml?ContentType=application/vnd.openxmlformats-officedocument.spreadsheetml.calcChain+xml">
        <DigestMethod Algorithm="http://www.w3.org/2000/09/xmldsig#sha1"/>
        <DigestValue>txyRLypi2XrXUkUstNKesEYiBq4=</DigestValue>
      </Reference>
      <Reference URI="/xl/worksheets/sheet1.xml?ContentType=application/vnd.openxmlformats-officedocument.spreadsheetml.worksheet+xml">
        <DigestMethod Algorithm="http://www.w3.org/2000/09/xmldsig#sha1"/>
        <DigestValue>mY2vMkqJ+MfrfFesVzEUaYmmNhQ=</DigestValue>
      </Reference>
      <Reference URI="/xl/worksheets/sheet17.xml?ContentType=application/vnd.openxmlformats-officedocument.spreadsheetml.worksheet+xml">
        <DigestMethod Algorithm="http://www.w3.org/2000/09/xmldsig#sha1"/>
        <DigestValue>j0oIxFgJigg2NttFWXNt+/PK/7k=</DigestValue>
      </Reference>
      <Reference URI="/xl/externalLinks/_rels/externalLink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1x8ZTFxuCaGqUdhNBaA2ZOm0NPg=</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lKHMldeuxk90T+wUlP1N0/YNoPs=</DigestValue>
      </Reference>
      <Reference URI="/xl/worksheets/_rels/sheet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pRTIgt3ZCwCHdZOTjQ1jGIvjSb8=</DigestValue>
      </Reference>
      <Reference URI="/xl/worksheets/_rels/sheet1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N/uDggg8AIygyJh+dIPdIaS6kno=</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ew+sNkCbSxwNPstBsGRjC+14Sxg=</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p3Vo1ELbv4NvleayWI6std39/r8=</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BbzuC6JhaV1TiMhP/sAhbuaYBfk=</DigestValue>
      </Reference>
      <Reference URI="/xl/worksheets/_rels/sheet1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LPejZ6yBAfuuMiUZm6rOO7mcndA=</DigestValue>
      </Reference>
      <Reference URI="/xl/worksheets/_rels/sheet1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Vclzwqg39PLFkJdzcx3F8AQsaJo=</DigestValue>
      </Reference>
      <Reference URI="/xl/worksheets/_rels/sheet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evqmqFUdbvaL3aMipGrmdpdWthI=</DigestValue>
      </Reference>
      <Reference URI="/xl/worksheets/_rels/sheet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gLMRZB7s88mg+sKljXP+o9GVNVU=</DigestValue>
      </Reference>
      <Reference URI="/xl/worksheets/_rels/sheet1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U7CUEIIjus89uV8hommNXczPLCs=</DigestValue>
      </Reference>
      <Reference URI="/xl/worksheets/_rels/sheet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yMhQTw9PBMCmGwuuB9JTPShwImc=</DigestValue>
      </Reference>
      <Reference URI="/xl/worksheets/_rels/sheet1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oMz5HxKrl6f1AngxuGnlsLy0YJM=</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3"/>
            <mdssi:RelationshipReference SourceId="rId21"/>
            <mdssi:RelationshipReference SourceId="rId7"/>
            <mdssi:RelationshipReference SourceId="rId12"/>
            <mdssi:RelationshipReference SourceId="rId17"/>
            <mdssi:RelationshipReference SourceId="rId2"/>
            <mdssi:RelationshipReference SourceId="rId16"/>
            <mdssi:RelationshipReference SourceId="rId20"/>
            <mdssi:RelationshipReference SourceId="rId1"/>
            <mdssi:RelationshipReference SourceId="rId6"/>
            <mdssi:RelationshipReference SourceId="rId11"/>
            <mdssi:RelationshipReference SourceId="rId24"/>
            <mdssi:RelationshipReference SourceId="rId5"/>
            <mdssi:RelationshipReference SourceId="rId15"/>
            <mdssi:RelationshipReference SourceId="rId23"/>
            <mdssi:RelationshipReference SourceId="rId10"/>
            <mdssi:RelationshipReference SourceId="rId19"/>
            <mdssi:RelationshipReference SourceId="rId4"/>
            <mdssi:RelationshipReference SourceId="rId9"/>
            <mdssi:RelationshipReference SourceId="rId14"/>
            <mdssi:RelationshipReference SourceId="rId22"/>
          </Transform>
          <Transform Algorithm="http://www.w3.org/TR/2001/REC-xml-c14n-20010315"/>
        </Transforms>
        <DigestMethod Algorithm="http://www.w3.org/2000/09/xmldsig#sha1"/>
        <DigestValue>1j+bOQEyFo8EGAv2ejxMv8x5Mxk=</DigestValue>
      </Reference>
    </Manifest>
    <SignatureProperties>
      <SignatureProperty Id="idSignatureTime" Target="#idPackageSignature">
        <mdssi:SignatureTime>
          <mdssi:Format>YYYY-MM-DDThh:mm:ssTZD</mdssi:Format>
          <mdssi:Value>2018-01-31T16:14:10Z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1</SignatureComments>
          <WindowsVersion>6.2</WindowsVersion>
          <OfficeVersion>14.0</OfficeVersion>
          <ApplicationVersion>14.0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2018-01-31T16:14:10Z</xd:SigningTime>
          <xd:SigningCertificate>
            <xd:Cert>
              <xd:CertDigest>
                <DigestMethod Algorithm="http://www.w3.org/2000/09/xmldsig#sha1"/>
                <DigestValue>xvnDPj+0Obkud4SSsp2Lq+OWLhM=</DigestValue>
              </xd:CertDigest>
              <xd:IssuerSerial>
                <X509IssuerName>CN=NBG Class 2 INT Sub CA, DC=nbg, DC=ge</X509IssuerName>
                <X509SerialNumber>155756942447121386184870</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+az/X3Ooo1oZcxi6IYN6JK0Lngo=</DigestValue>
    </Reference>
    <Reference URI="#idOfficeObject" Type="http://www.w3.org/2000/09/xmldsig#Object">
      <DigestMethod Algorithm="http://www.w3.org/2000/09/xmldsig#sha1"/>
      <DigestValue>lEsv67YHzx5rgZZASZO4P8bjvUQ=</DigestValue>
    </Reference>
    <Reference URI="#idSignedProperties" Type="http://uri.etsi.org/01903#SignedProperties">
      <Transforms>
        <Transform Algorithm="http://www.w3.org/TR/2001/REC-xml-c14n-20010315"/>
      </Transforms>
      <DigestMethod Algorithm="http://www.w3.org/2000/09/xmldsig#sha1"/>
      <DigestValue>hMW3PqXqSql4rGo4fPmU+CjESkE=</DigestValue>
    </Reference>
  </SignedInfo>
  <SignatureValue>wHIwL2neatudobUW3+uwrGkLUydugtSRjoyIDtmwu0PCuqI4Brr9MUdUjdR51PeVyKfeMUX31IkO
6TV5MkqVdtQJmsmleTF9SdR31FNUe8Zmvrl6z9VS9v/lj5PYmmoQxEFzdqcDF8CTV55fmxDyK4nV
44o6lI2dw5ex3zSsRE85Uansqd99MRK6Nil1IE4XZBfEQ+x2YIW0N0fJk8uhtrvckc+ln7XN9a85
reNy4B8SvNZ0RQhkcyFpT7x5s6Jl8LUiseKr3z2umM47Lu6Rzr4Ha2WqLD9RIBoqjhRMRadEzQRJ
RHamavLGfr9IjPBXIZ4o+yFL+7cp+54aYZBV3Q==</SignatureValue>
  <KeyInfo>
    <X509Data>
      <X509Certificate>MIIGQzCCBSugAwIBAgIKXJsyyQACAABIdDANBgkqhkiG9w0BAQsFADBKMRIwEAYKCZImiZPyLGQB
GRYCZ2UxEzARBgoJkiaJk/IsZAEZFgNuYmcxHzAdBgNVBAMTFk5CRyBDbGFzcyAyIElOVCBTdWIg
Q0EwHhcNMTcxMTA4MDgxNTIxWhcNMTkxMTA4MDgxNTIxWjBBMSAwHgYDVQQKExdKU0MgWklSQUFU
IEJBTksgR0VPUkdJQTEdMBsGA1UEAxMUQlpCIC0gTGluYSBEYXZpdGlkemUwggEiMA0GCSqGSIb3
DQEBAQUAA4IBDwAwggEKAoIBAQDg3XbnrLrxlfPeFv4inrOYVH57KAVG4l4p8d9BFyX6aAx3h4Oj
sRROufmrkUP2DXOHOI784eGzlvMFFDHiTZVM08PRkz2nYrEwOnYdF2VlWID2GR/uEiAtOs19fJQC
RjU/F1qjdo3gHNtjgsSAED3xY7OqAP63pqpPWl7KQfDE/HQHMmt/ieVlOJcKsTt/r8pbjdqw+Z50
ZN+bl0gLaje9bPJ4RdDWO8Dd6XsQ3kPAHTdqCMW0bYNbeBpuKx+Gukl/kwPDZYxs6rz0sItK+x7J
TQPgG9Ed7ULlayKC85KSlAihHzYTo0aX+k798s8VvWPaJ1MJE4R2BKDXiiPpnN7lAgMBAAGjggMy
MIIDLjA8BgkrBgEEAYI3FQcELzAtBiUrBgEEAYI3FQjmsmCDjfVEhoGZCYO4oUqDvoRxBIPEkTOE
g4hdAgFkAgEdMB0GA1UdJQQWMBQGCCsGAQUFBwMCBggrBgEFBQcDBDALBgNVHQ8EBAMCB4AwJwYJ
KwYBBAGCNxUKBBowGDAKBggrBgEFBQcDAjAKBggrBgEFBQcDBDAdBgNVHQ4EFgQUgK3N70CFzgrE
JlKOwJDPE3AzWZkwHwYDVR0jBBgwFoAUwy7SL/BMLxnCJ4L89i6sarBJz8EwggElBgNVHR8EggEc
MIIBGDCCARSgggEQoIIBDIaBx2xkYXA6Ly8vQ049TkJHJTIwQ2xhc3MlMjAyJTIwSU5UJTIwU3Vi
JTIwQ0EoMSksQ049bmJnLXN1YkNBLENOPUNEUCxDTj1QdWJsaWMlMjBLZXklMjBTZXJ2aWNlcyxD
Tj1TZXJ2aWNlcyxDTj1Db25maWd1cmF0aW9uLERDPW5iZyxEQz1nZT9jZXJ0aWZpY2F0ZVJldm9j
YXRpb25MaXN0P2Jhc2U/b2JqZWN0Q2xhc3M9Y1JMRGlzdHJpYnV0aW9uUG9pbnSGQGh0dHA6Ly9j
cmwubmJnLmdvdi5nZS9jYS9OQkclMjBDbGFzcyUyMDIlMjBJTlQlMjBTdWIlMjBDQSgxKS5jcmww
ggEuBggrBgEFBQcBAQSCASAwggEcMIG6BggrBgEFBQcwAoaBrWxkYXA6Ly8vQ049TkJHJTIwQ2xh
c3MlMjAyJTIwSU5UJTIwU3ViJTIwQ0EsQ049QUlBLENOPVB1YmxpYyUyMEtleSUyMFNlcnZpY2Vz
LENOPVNlcnZpY2VzLENOPUNvbmZpZ3VyYXRpb24sREM9bmJnLERDPWdlP2NBQ2VydGlmaWNhdGU/
YmFzZT9vYmplY3RDbGFzcz1jZXJ0aWZpY2F0aW9uQXV0aG9yaXR5MF0GCCsGAQUFBzAChlFodHRw
Oi8vY3JsLm5iZy5nb3YuZ2UvY2EvbmJnLXN1YkNBLm5iZy5nZV9OQkclMjBDbGFzcyUyMDIlMjBJ
TlQlMjBTdWIlMjBDQSgyKS5jcnQwDQYJKoZIhvcNAQELBQADggEBAHG664uWx1KCVpuqqYl2ZPmC
NVDOpImRTGkhlq6eMse5E/3zEbXKi6Gu4XI9gK2C3X25qLqWCxU+Jvy/UPynjCCcas3AYwe8FsOe
9KEGRzcFWqAhWJlx/bftyYWU9qvrsh4wL+yy9n8Mav0RP3ZFprO/EADxXbBtl7mx8VBaOK3gCDM6
ZSQzNpdscAVRZpe4ic3QiMiAnQjf5gCF+uz9v5c04fO0UvHWHg6LSa2WJtrY1uc48YbqX5vqMHPo
gV6QKiQn605QF4WaYFmt3XXhyCTXSHVePeXdZDM5nXNnhXn46jPgOG4l1JDKhWyrVjjMn/aNGXUP
TuON7x0VP5CALfU=</X509Certificate>
    </X509Data>
  </KeyInfo>
  <Object xmlns:mdssi="http://schemas.openxmlformats.org/package/2006/digital-signature" Id="idPackageObject">
    <Manifest>
      <Reference URI="/xl/printerSettings/printerSettings6.bin?ContentType=application/vnd.openxmlformats-officedocument.spreadsheetml.printerSettings">
        <DigestMethod Algorithm="http://www.w3.org/2000/09/xmldsig#sha1"/>
        <DigestValue>ZjYF1rngT8+3SuHmWZ9lPAE7NMg=</DigestValue>
      </Reference>
      <Reference URI="/xl/worksheets/sheet8.xml?ContentType=application/vnd.openxmlformats-officedocument.spreadsheetml.worksheet+xml">
        <DigestMethod Algorithm="http://www.w3.org/2000/09/xmldsig#sha1"/>
        <DigestValue>NupmQcW0tbkcjdMq/kmsE1hBVvE=</DigestValue>
      </Reference>
      <Reference URI="/xl/worksheets/sheet10.xml?ContentType=application/vnd.openxmlformats-officedocument.spreadsheetml.worksheet+xml">
        <DigestMethod Algorithm="http://www.w3.org/2000/09/xmldsig#sha1"/>
        <DigestValue>SD0YgjMmZvlsKzbxov+Avxg0Zic=</DigestValue>
      </Reference>
      <Reference URI="/xl/styles.xml?ContentType=application/vnd.openxmlformats-officedocument.spreadsheetml.styles+xml">
        <DigestMethod Algorithm="http://www.w3.org/2000/09/xmldsig#sha1"/>
        <DigestValue>7yuEchK6fvvZiCYb0UdS7Wj5lOA=</DigestValue>
      </Reference>
      <Reference URI="/xl/printerSettings/printerSettings8.bin?ContentType=application/vnd.openxmlformats-officedocument.spreadsheetml.printerSettings">
        <DigestMethod Algorithm="http://www.w3.org/2000/09/xmldsig#sha1"/>
        <DigestValue>VbYQLSfWkJUSAVYpaQXZ1AdRGaQ=</DigestValue>
      </Reference>
      <Reference URI="/xl/worksheets/sheet16.xml?ContentType=application/vnd.openxmlformats-officedocument.spreadsheetml.worksheet+xml">
        <DigestMethod Algorithm="http://www.w3.org/2000/09/xmldsig#sha1"/>
        <DigestValue>pwonstGCGIXBYM+pYHt7lnbBwQs=</DigestValue>
      </Reference>
      <Reference URI="/xl/worksheets/sheet15.xml?ContentType=application/vnd.openxmlformats-officedocument.spreadsheetml.worksheet+xml">
        <DigestMethod Algorithm="http://www.w3.org/2000/09/xmldsig#sha1"/>
        <DigestValue>hAYZu4h6YRk3JdATlmdOf6fDFbE=</DigestValue>
      </Reference>
      <Reference URI="/xl/printerSettings/printerSettings9.bin?ContentType=application/vnd.openxmlformats-officedocument.spreadsheetml.printerSettings">
        <DigestMethod Algorithm="http://www.w3.org/2000/09/xmldsig#sha1"/>
        <DigestValue>iOUdri0DrHYIo5Tw3Wqktoik9TI=</DigestValue>
      </Reference>
      <Reference URI="/xl/worksheets/sheet14.xml?ContentType=application/vnd.openxmlformats-officedocument.spreadsheetml.worksheet+xml">
        <DigestMethod Algorithm="http://www.w3.org/2000/09/xmldsig#sha1"/>
        <DigestValue>bDmUZxiRSVFlXhRLLFAMxYEpizk=</DigestValue>
      </Reference>
      <Reference URI="/xl/printerSettings/printerSettings2.bin?ContentType=application/vnd.openxmlformats-officedocument.spreadsheetml.printerSettings">
        <DigestMethod Algorithm="http://www.w3.org/2000/09/xmldsig#sha1"/>
        <DigestValue>ZjYF1rngT8+3SuHmWZ9lPAE7NMg=</DigestValue>
      </Reference>
      <Reference URI="/xl/worksheets/sheet5.xml?ContentType=application/vnd.openxmlformats-officedocument.spreadsheetml.worksheet+xml">
        <DigestMethod Algorithm="http://www.w3.org/2000/09/xmldsig#sha1"/>
        <DigestValue>P3Edby7ojwI2dDgtsTVFtozSDvY=</DigestValue>
      </Reference>
      <Reference URI="/xl/printerSettings/printerSettings3.bin?ContentType=application/vnd.openxmlformats-officedocument.spreadsheetml.printerSettings">
        <DigestMethod Algorithm="http://www.w3.org/2000/09/xmldsig#sha1"/>
        <DigestValue>ZjYF1rngT8+3SuHmWZ9lPAE7NMg=</DigestValue>
      </Reference>
      <Reference URI="/xl/externalLinks/externalLink2.xml?ContentType=application/vnd.openxmlformats-officedocument.spreadsheetml.externalLink+xml">
        <DigestMethod Algorithm="http://www.w3.org/2000/09/xmldsig#sha1"/>
        <DigestValue>e4tpTd2JEeHxDbOXHYPqIzXdeNs=</DigestValue>
      </Reference>
      <Reference URI="/xl/printerSettings/printerSettings1.bin?ContentType=application/vnd.openxmlformats-officedocument.spreadsheetml.printerSettings">
        <DigestMethod Algorithm="http://www.w3.org/2000/09/xmldsig#sha1"/>
        <DigestValue>ZjYF1rngT8+3SuHmWZ9lPAE7NMg=</DigestValue>
      </Reference>
      <Reference URI="/xl/printerSettings/printerSettings5.bin?ContentType=application/vnd.openxmlformats-officedocument.spreadsheetml.printerSettings">
        <DigestMethod Algorithm="http://www.w3.org/2000/09/xmldsig#sha1"/>
        <DigestValue>ZjYF1rngT8+3SuHmWZ9lPAE7NMg=</DigestValue>
      </Reference>
      <Reference URI="/xl/worksheets/sheet6.xml?ContentType=application/vnd.openxmlformats-officedocument.spreadsheetml.worksheet+xml">
        <DigestMethod Algorithm="http://www.w3.org/2000/09/xmldsig#sha1"/>
        <DigestValue>LpJtVBNlKpZAZXupWCdhn8ahu7s=</DigestValue>
      </Reference>
      <Reference URI="/xl/worksheets/sheet7.xml?ContentType=application/vnd.openxmlformats-officedocument.spreadsheetml.worksheet+xml">
        <DigestMethod Algorithm="http://www.w3.org/2000/09/xmldsig#sha1"/>
        <DigestValue>oZcy15EwYSmDVTSSVadtCgxxGzc=</DigestValue>
      </Reference>
      <Reference URI="/xl/printerSettings/printerSettings4.bin?ContentType=application/vnd.openxmlformats-officedocument.spreadsheetml.printerSettings">
        <DigestMethod Algorithm="http://www.w3.org/2000/09/xmldsig#sha1"/>
        <DigestValue>R1y3o9cLyO8UBGdgC0fjZHPyBRw=</DigestValue>
      </Reference>
      <Reference URI="/xl/worksheets/sheet9.xml?ContentType=application/vnd.openxmlformats-officedocument.spreadsheetml.worksheet+xml">
        <DigestMethod Algorithm="http://www.w3.org/2000/09/xmldsig#sha1"/>
        <DigestValue>TgTy8CtX3XY+41J+CR2msqg0xSg=</DigestValue>
      </Reference>
      <Reference URI="/xl/printerSettings/printerSettings7.bin?ContentType=application/vnd.openxmlformats-officedocument.spreadsheetml.printerSettings">
        <DigestMethod Algorithm="http://www.w3.org/2000/09/xmldsig#sha1"/>
        <DigestValue>VbYQLSfWkJUSAVYpaQXZ1AdRGaQ=</DigestValue>
      </Reference>
      <Reference URI="/xl/printerSettings/printerSettings10.bin?ContentType=application/vnd.openxmlformats-officedocument.spreadsheetml.printerSettings">
        <DigestMethod Algorithm="http://www.w3.org/2000/09/xmldsig#sha1"/>
        <DigestValue>VbYQLSfWkJUSAVYpaQXZ1AdRGaQ=</DigestValue>
      </Reference>
      <Reference URI="/xl/externalLinks/externalLink3.xml?ContentType=application/vnd.openxmlformats-officedocument.spreadsheetml.externalLink+xml">
        <DigestMethod Algorithm="http://www.w3.org/2000/09/xmldsig#sha1"/>
        <DigestValue>gvl4w4jc1MnhaxJD59podlZFRbk=</DigestValue>
      </Reference>
      <Reference URI="/xl/worksheets/sheet3.xml?ContentType=application/vnd.openxmlformats-officedocument.spreadsheetml.worksheet+xml">
        <DigestMethod Algorithm="http://www.w3.org/2000/09/xmldsig#sha1"/>
        <DigestValue>2ON7yWR/HTWb2+YwxR43gd0m9+8=</DigestValue>
      </Reference>
      <Reference URI="/xl/printerSettings/printerSettings12.bin?ContentType=application/vnd.openxmlformats-officedocument.spreadsheetml.printerSettings">
        <DigestMethod Algorithm="http://www.w3.org/2000/09/xmldsig#sha1"/>
        <DigestValue>ZjYF1rngT8+3SuHmWZ9lPAE7NMg=</DigestValue>
      </Reference>
      <Reference URI="/xl/worksheets/sheet2.xml?ContentType=application/vnd.openxmlformats-officedocument.spreadsheetml.worksheet+xml">
        <DigestMethod Algorithm="http://www.w3.org/2000/09/xmldsig#sha1"/>
        <DigestValue>FWwPX4Rm18q+hCi8WFy6psiD18A=</DigestValue>
      </Reference>
      <Reference URI="/xl/printerSettings/printerSettings11.bin?ContentType=application/vnd.openxmlformats-officedocument.spreadsheetml.printerSettings">
        <DigestMethod Algorithm="http://www.w3.org/2000/09/xmldsig#sha1"/>
        <DigestValue>ZjYF1rngT8+3SuHmWZ9lPAE7NMg=</DigestValue>
      </Reference>
      <Reference URI="/xl/worksheets/sheet4.xml?ContentType=application/vnd.openxmlformats-officedocument.spreadsheetml.worksheet+xml">
        <DigestMethod Algorithm="http://www.w3.org/2000/09/xmldsig#sha1"/>
        <DigestValue>tITCZDrs6nOO020swhekJSv2TKI=</DigestValue>
      </Reference>
      <Reference URI="/xl/externalLinks/externalLink1.xml?ContentType=application/vnd.openxmlformats-officedocument.spreadsheetml.externalLink+xml">
        <DigestMethod Algorithm="http://www.w3.org/2000/09/xmldsig#sha1"/>
        <DigestValue>5INcEJ1eQDgw22QA4kay85oIaqo=</DigestValue>
      </Reference>
      <Reference URI="/xl/workbook.xml?ContentType=application/vnd.openxmlformats-officedocument.spreadsheetml.sheet.main+xml">
        <DigestMethod Algorithm="http://www.w3.org/2000/09/xmldsig#sha1"/>
        <DigestValue>1Ih5yoOIPqY4L5+P9oeJOGW64i0=</DigestValue>
      </Reference>
      <Reference URI="/xl/printerSettings/printerSettings13.bin?ContentType=application/vnd.openxmlformats-officedocument.spreadsheetml.printerSettings">
        <DigestMethod Algorithm="http://www.w3.org/2000/09/xmldsig#sha1"/>
        <DigestValue>ZjYF1rngT8+3SuHmWZ9lPAE7NMg=</DigestValue>
      </Reference>
      <Reference URI="/xl/drawings/drawing1.xml?ContentType=application/vnd.openxmlformats-officedocument.drawing+xml">
        <DigestMethod Algorithm="http://www.w3.org/2000/09/xmldsig#sha1"/>
        <DigestValue>coHSE/WgDR6C1QDh/0ekeK+vonU=</DigestValue>
      </Reference>
      <Reference URI="/xl/sharedStrings.xml?ContentType=application/vnd.openxmlformats-officedocument.spreadsheetml.sharedStrings+xml">
        <DigestMethod Algorithm="http://www.w3.org/2000/09/xmldsig#sha1"/>
        <DigestValue>cgjp6/HyXuplLYbN0axdKIFDyh0=</DigestValue>
      </Reference>
      <Reference URI="/xl/worksheets/sheet12.xml?ContentType=application/vnd.openxmlformats-officedocument.spreadsheetml.worksheet+xml">
        <DigestMethod Algorithm="http://www.w3.org/2000/09/xmldsig#sha1"/>
        <DigestValue>LNHhejDCs2yZHmxgyFK+ua1zNZU=</DigestValue>
      </Reference>
      <Reference URI="/xl/theme/theme1.xml?ContentType=application/vnd.openxmlformats-officedocument.theme+xml">
        <DigestMethod Algorithm="http://www.w3.org/2000/09/xmldsig#sha1"/>
        <DigestValue>9qmLS+LilE9mSl2hTMj5oHE8VR8=</DigestValue>
      </Reference>
      <Reference URI="/xl/worksheets/sheet13.xml?ContentType=application/vnd.openxmlformats-officedocument.spreadsheetml.worksheet+xml">
        <DigestMethod Algorithm="http://www.w3.org/2000/09/xmldsig#sha1"/>
        <DigestValue>IpshMOIkSkTMmolCspaMaNekims=</DigestValue>
      </Reference>
      <Reference URI="/xl/worksheets/sheet11.xml?ContentType=application/vnd.openxmlformats-officedocument.spreadsheetml.worksheet+xml">
        <DigestMethod Algorithm="http://www.w3.org/2000/09/xmldsig#sha1"/>
        <DigestValue>BtQmHnNXdy71ke90eFKSI5rBDtI=</DigestValue>
      </Reference>
      <Reference URI="/xl/calcChain.xml?ContentType=application/vnd.openxmlformats-officedocument.spreadsheetml.calcChain+xml">
        <DigestMethod Algorithm="http://www.w3.org/2000/09/xmldsig#sha1"/>
        <DigestValue>txyRLypi2XrXUkUstNKesEYiBq4=</DigestValue>
      </Reference>
      <Reference URI="/xl/worksheets/sheet1.xml?ContentType=application/vnd.openxmlformats-officedocument.spreadsheetml.worksheet+xml">
        <DigestMethod Algorithm="http://www.w3.org/2000/09/xmldsig#sha1"/>
        <DigestValue>mY2vMkqJ+MfrfFesVzEUaYmmNhQ=</DigestValue>
      </Reference>
      <Reference URI="/xl/worksheets/sheet17.xml?ContentType=application/vnd.openxmlformats-officedocument.spreadsheetml.worksheet+xml">
        <DigestMethod Algorithm="http://www.w3.org/2000/09/xmldsig#sha1"/>
        <DigestValue>j0oIxFgJigg2NttFWXNt+/PK/7k=</DigestValue>
      </Reference>
      <Reference URI="/xl/externalLinks/_rels/externalLink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1x8ZTFxuCaGqUdhNBaA2ZOm0NPg=</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lKHMldeuxk90T+wUlP1N0/YNoPs=</DigestValue>
      </Reference>
      <Reference URI="/xl/worksheets/_rels/sheet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pRTIgt3ZCwCHdZOTjQ1jGIvjSb8=</DigestValue>
      </Reference>
      <Reference URI="/xl/worksheets/_rels/sheet1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N/uDggg8AIygyJh+dIPdIaS6kno=</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ew+sNkCbSxwNPstBsGRjC+14Sxg=</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p3Vo1ELbv4NvleayWI6std39/r8=</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BbzuC6JhaV1TiMhP/sAhbuaYBfk=</DigestValue>
      </Reference>
      <Reference URI="/xl/worksheets/_rels/sheet1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LPejZ6yBAfuuMiUZm6rOO7mcndA=</DigestValue>
      </Reference>
      <Reference URI="/xl/worksheets/_rels/sheet1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Vclzwqg39PLFkJdzcx3F8AQsaJo=</DigestValue>
      </Reference>
      <Reference URI="/xl/worksheets/_rels/sheet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evqmqFUdbvaL3aMipGrmdpdWthI=</DigestValue>
      </Reference>
      <Reference URI="/xl/worksheets/_rels/sheet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gLMRZB7s88mg+sKljXP+o9GVNVU=</DigestValue>
      </Reference>
      <Reference URI="/xl/worksheets/_rels/sheet1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U7CUEIIjus89uV8hommNXczPLCs=</DigestValue>
      </Reference>
      <Reference URI="/xl/worksheets/_rels/sheet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yMhQTw9PBMCmGwuuB9JTPShwImc=</DigestValue>
      </Reference>
      <Reference URI="/xl/worksheets/_rels/sheet1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oMz5HxKrl6f1AngxuGnlsLy0YJM=</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3"/>
            <mdssi:RelationshipReference SourceId="rId21"/>
            <mdssi:RelationshipReference SourceId="rId7"/>
            <mdssi:RelationshipReference SourceId="rId12"/>
            <mdssi:RelationshipReference SourceId="rId17"/>
            <mdssi:RelationshipReference SourceId="rId2"/>
            <mdssi:RelationshipReference SourceId="rId16"/>
            <mdssi:RelationshipReference SourceId="rId20"/>
            <mdssi:RelationshipReference SourceId="rId1"/>
            <mdssi:RelationshipReference SourceId="rId6"/>
            <mdssi:RelationshipReference SourceId="rId11"/>
            <mdssi:RelationshipReference SourceId="rId24"/>
            <mdssi:RelationshipReference SourceId="rId5"/>
            <mdssi:RelationshipReference SourceId="rId15"/>
            <mdssi:RelationshipReference SourceId="rId23"/>
            <mdssi:RelationshipReference SourceId="rId10"/>
            <mdssi:RelationshipReference SourceId="rId19"/>
            <mdssi:RelationshipReference SourceId="rId4"/>
            <mdssi:RelationshipReference SourceId="rId9"/>
            <mdssi:RelationshipReference SourceId="rId14"/>
            <mdssi:RelationshipReference SourceId="rId22"/>
          </Transform>
          <Transform Algorithm="http://www.w3.org/TR/2001/REC-xml-c14n-20010315"/>
        </Transforms>
        <DigestMethod Algorithm="http://www.w3.org/2000/09/xmldsig#sha1"/>
        <DigestValue>1j+bOQEyFo8EGAv2ejxMv8x5Mxk=</DigestValue>
      </Reference>
    </Manifest>
    <SignatureProperties>
      <SignatureProperty Id="idSignatureTime" Target="#idPackageSignature">
        <mdssi:SignatureTime>
          <mdssi:Format>YYYY-MM-DDThh:mm:ssTZD</mdssi:Format>
          <mdssi:Value>2018-01-31T16:15:03Z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2</SignatureComments>
          <WindowsVersion>6.2</WindowsVersion>
          <OfficeVersion>14.0</OfficeVersion>
          <ApplicationVersion>14.0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2018-01-31T16:15:03Z</xd:SigningTime>
          <xd:SigningCertificate>
            <xd:Cert>
              <xd:CertDigest>
                <DigestMethod Algorithm="http://www.w3.org/2000/09/xmldsig#sha1"/>
                <DigestValue>TtnP31SbTjoivw6RJd0KRTprgaw=</DigestValue>
              </xd:CertDigest>
              <xd:IssuerSerial>
                <X509IssuerName>CN=NBG Class 2 INT Sub CA, DC=nbg, DC=ge</X509IssuerName>
                <X509SerialNumber>437320621211613145352308</X509SerialNumber>
              </xd:IssuerSerial>
            </xd:Cert>
          </xd:SigningCertificate>
          <xd:SignaturePolicyIdentifier>
            <xd:SignaturePolicyImplied/>
          </xd:SignaturePolicyIdentifier>
        </xd:SignedSignatureProperties>
      </xd:Signed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Info </vt:lpstr>
      <vt:lpstr>1. key ratios </vt:lpstr>
      <vt:lpstr>2.RC</vt:lpstr>
      <vt:lpstr>3.PL</vt:lpstr>
      <vt:lpstr>4. Off-Balance</vt:lpstr>
      <vt:lpstr>5. RWA </vt:lpstr>
      <vt:lpstr>6. Administrators-shareholders</vt:lpstr>
      <vt:lpstr>7. LI1 </vt:lpstr>
      <vt:lpstr>8. LI2</vt:lpstr>
      <vt:lpstr>9.Capital</vt:lpstr>
      <vt:lpstr>9.1. Capital Requirements</vt:lpstr>
      <vt:lpstr>10. CC2</vt:lpstr>
      <vt:lpstr>11. CRWA </vt:lpstr>
      <vt:lpstr>12. CRM</vt:lpstr>
      <vt:lpstr>13. CRME </vt:lpstr>
      <vt:lpstr>14. LCR</vt:lpstr>
      <vt:lpstr>15. CCR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2018-01-31T16:13:58Z</dcterms:modified>
</cp:coreProperties>
</file>