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worksheets/sheet1.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styles.xml" ContentType="application/vnd.openxmlformats-officedocument.spreadsheetml.styles+xml"/>
  <Override PartName="/xl/worksheets/sheet11.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externalLinks/externalLink2.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externalLinks/externalLink3.xml" ContentType="application/vnd.openxmlformats-officedocument.spreadsheetml.externalLink+xml"/>
  <Override PartName="/xl/calcChain.xml" ContentType="application/vnd.openxmlformats-officedocument.spreadsheetml.calcChain+xml"/>
  <Override PartName="/xl/externalLinks/externalLink1.xml" ContentType="application/vnd.openxmlformats-officedocument.spreadsheetml.externalLink+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0" yWindow="0" windowWidth="20730" windowHeight="7755" tabRatio="919" activeTab="17"/>
  </bookViews>
  <sheets>
    <sheet name="Info" sheetId="70" r:id="rId1"/>
    <sheet name="1. key ratios" sheetId="6" r:id="rId2"/>
    <sheet name="2. RC" sheetId="62" r:id="rId3"/>
    <sheet name="3. PL" sheetId="53" r:id="rId4"/>
    <sheet name="4. Off-Balance" sheetId="75" r:id="rId5"/>
    <sheet name="5. RWA" sheetId="71" r:id="rId6"/>
    <sheet name="6. Administrators-shareholders" sheetId="52" r:id="rId7"/>
    <sheet name="7. LI1" sheetId="72" r:id="rId8"/>
    <sheet name="8. LI2" sheetId="73" r:id="rId9"/>
    <sheet name="9. Capital" sheetId="28" r:id="rId10"/>
    <sheet name="9.1. Capital Requirements" sheetId="77" r:id="rId11"/>
    <sheet name="10. CC2" sheetId="69" r:id="rId12"/>
    <sheet name="11. CRWA" sheetId="35" r:id="rId13"/>
    <sheet name="12. CRM" sheetId="64" r:id="rId14"/>
    <sheet name="13. CRME" sheetId="74" r:id="rId15"/>
    <sheet name="14. LCR" sheetId="36" r:id="rId16"/>
    <sheet name="15. CCR" sheetId="37" r:id="rId17"/>
    <sheet name="Instruction" sheetId="76" r:id="rId18"/>
    <sheet name="Sheet1" sheetId="78" r:id="rId19"/>
  </sheets>
  <externalReferences>
    <externalReference r:id="rId20"/>
    <externalReference r:id="rId21"/>
    <externalReference r:id="rId22"/>
  </externalReferences>
  <definedNames>
    <definedName name="_cur1">'[1]Appl (2)'!$F$2:$F$7200</definedName>
    <definedName name="_cur2">'[1]Appl (2)'!$H$2:$H$7200</definedName>
    <definedName name="_xlnm._FilterDatabase" localSheetId="4" hidden="1">'4. Off-Balance'!$B$6:$H$53</definedName>
    <definedName name="_xlnm._FilterDatabase" localSheetId="17" hidden="1">Instruction!$A$108:$C$266</definedName>
    <definedName name="_sum1">'[1]Appl (2)'!$E$2:$E$7200</definedName>
    <definedName name="_sum2">'[1]Appl (2)'!$G$2:$G$7200</definedName>
    <definedName name="ACC_BALACC" localSheetId="10">#REF!</definedName>
    <definedName name="ACC_BALACC">#REF!</definedName>
    <definedName name="ACC_CRS" localSheetId="4">#REF!</definedName>
    <definedName name="ACC_CRS" localSheetId="10">#REF!</definedName>
    <definedName name="ACC_CRS">#REF!</definedName>
    <definedName name="ACC_DBS" localSheetId="4">#REF!</definedName>
    <definedName name="ACC_DBS" localSheetId="10">#REF!</definedName>
    <definedName name="ACC_DBS">#REF!</definedName>
    <definedName name="ACC_ISO" localSheetId="4">#REF!</definedName>
    <definedName name="ACC_ISO" localSheetId="10">#REF!</definedName>
    <definedName name="ACC_ISO">#REF!</definedName>
    <definedName name="ACC_SALDO" localSheetId="4">#REF!</definedName>
    <definedName name="ACC_SALDO" localSheetId="10">#REF!</definedName>
    <definedName name="ACC_SALDO">#REF!</definedName>
    <definedName name="BS_BALACC" localSheetId="4">#REF!</definedName>
    <definedName name="BS_BALACC" localSheetId="10">#REF!</definedName>
    <definedName name="BS_BALACC">#REF!</definedName>
    <definedName name="BS_BALANCE" localSheetId="4">#REF!</definedName>
    <definedName name="BS_BALANCE" localSheetId="10">#REF!</definedName>
    <definedName name="BS_BALANCE">#REF!</definedName>
    <definedName name="BS_CR" localSheetId="4">#REF!</definedName>
    <definedName name="BS_CR" localSheetId="10">#REF!</definedName>
    <definedName name="BS_CR">#REF!</definedName>
    <definedName name="BS_CR_EQU" localSheetId="4">#REF!</definedName>
    <definedName name="BS_CR_EQU" localSheetId="10">#REF!</definedName>
    <definedName name="BS_CR_EQU">#REF!</definedName>
    <definedName name="BS_DB" localSheetId="4">#REF!</definedName>
    <definedName name="BS_DB" localSheetId="10">#REF!</definedName>
    <definedName name="BS_DB">#REF!</definedName>
    <definedName name="BS_DB_EQU" localSheetId="4">#REF!</definedName>
    <definedName name="BS_DB_EQU" localSheetId="10">#REF!</definedName>
    <definedName name="BS_DB_EQU">#REF!</definedName>
    <definedName name="BS_DT" localSheetId="4">#REF!</definedName>
    <definedName name="BS_DT" localSheetId="10">#REF!</definedName>
    <definedName name="BS_DT">#REF!</definedName>
    <definedName name="BS_ISO" localSheetId="4">#REF!</definedName>
    <definedName name="BS_ISO" localSheetId="10">#REF!</definedName>
    <definedName name="BS_ISO">#REF!</definedName>
    <definedName name="CurrentDate" localSheetId="4">#REF!</definedName>
    <definedName name="CurrentDate" localSheetId="10">#REF!</definedName>
    <definedName name="CurrentDate">#REF!</definedName>
    <definedName name="date">'[1]Appl (2)'!$B$2:$B$7200</definedName>
    <definedName name="date1">'[1]Appl (2)'!$C$2:$C$7200</definedName>
    <definedName name="L_FORMULAS_GEO">[2]ListSheet!$W$2:$W$15</definedName>
    <definedName name="Sheet">[3]Sheet2!$H$5:$H$31</definedName>
    <definedName name="საკრედიტო">[3]Sheet2!$B$6:$B$8</definedName>
    <definedName name="ფაილი">[3]Sheet2!$B$2:$B$3</definedName>
    <definedName name="ცვლილება_კორექტირება_რეგულაციაში">[3]Sheet2!$K$5:$K$9</definedName>
  </definedNames>
  <calcPr calcId="145621"/>
</workbook>
</file>

<file path=xl/calcChain.xml><?xml version="1.0" encoding="utf-8"?>
<calcChain xmlns="http://schemas.openxmlformats.org/spreadsheetml/2006/main">
  <c r="C13" i="69" l="1"/>
  <c r="D19" i="75" l="1"/>
  <c r="C19" i="75"/>
  <c r="D17" i="75"/>
  <c r="C38" i="6"/>
  <c r="C37" i="6"/>
  <c r="C36" i="6"/>
  <c r="C22" i="74" l="1"/>
  <c r="C36" i="69" l="1"/>
  <c r="C14" i="69"/>
  <c r="E21" i="75" l="1"/>
  <c r="E20" i="75"/>
  <c r="E19" i="75"/>
  <c r="D40" i="75"/>
  <c r="C40" i="75"/>
  <c r="D22" i="75"/>
  <c r="C22" i="75"/>
  <c r="E23" i="75"/>
  <c r="E24" i="75"/>
  <c r="E25" i="75"/>
  <c r="E26" i="75"/>
  <c r="E27" i="75"/>
  <c r="E28" i="75"/>
  <c r="E29" i="75"/>
  <c r="E30" i="75"/>
  <c r="E31" i="75"/>
  <c r="E32" i="75"/>
  <c r="E33" i="75"/>
  <c r="E34" i="75"/>
  <c r="E35" i="75"/>
  <c r="E36" i="75"/>
  <c r="E37" i="75"/>
  <c r="E38" i="75"/>
  <c r="E39" i="75"/>
  <c r="E40" i="75"/>
  <c r="E41" i="75"/>
  <c r="E42" i="75"/>
  <c r="E43" i="75"/>
  <c r="E44" i="75"/>
  <c r="E45" i="75"/>
  <c r="E46" i="75"/>
  <c r="E47" i="75"/>
  <c r="E48" i="75"/>
  <c r="E49" i="75"/>
  <c r="E50" i="75"/>
  <c r="E51" i="75"/>
  <c r="E52" i="75"/>
  <c r="E53" i="75"/>
  <c r="D16" i="75"/>
  <c r="C16" i="75"/>
  <c r="D7" i="75"/>
  <c r="C7" i="75"/>
  <c r="G9" i="53"/>
  <c r="F9" i="53"/>
  <c r="F22" i="53" s="1"/>
  <c r="D9" i="53"/>
  <c r="D22" i="53" s="1"/>
  <c r="C9" i="53"/>
  <c r="H66" i="53"/>
  <c r="E66" i="53"/>
  <c r="H64" i="53"/>
  <c r="E64" i="53"/>
  <c r="G61" i="53"/>
  <c r="F61" i="53"/>
  <c r="H61" i="53" s="1"/>
  <c r="D61" i="53"/>
  <c r="H60" i="53"/>
  <c r="E60" i="53"/>
  <c r="H59" i="53"/>
  <c r="E59" i="53"/>
  <c r="H58" i="53"/>
  <c r="C61" i="53"/>
  <c r="E61" i="53" s="1"/>
  <c r="H52" i="53"/>
  <c r="E52" i="53"/>
  <c r="H51" i="53"/>
  <c r="E51" i="53"/>
  <c r="H50" i="53"/>
  <c r="E50" i="53"/>
  <c r="H49" i="53"/>
  <c r="E49" i="53"/>
  <c r="H48" i="53"/>
  <c r="E48" i="53"/>
  <c r="H47" i="53"/>
  <c r="G53" i="53"/>
  <c r="F53" i="53"/>
  <c r="H53" i="53" s="1"/>
  <c r="E47" i="53"/>
  <c r="C53" i="53"/>
  <c r="H44" i="53"/>
  <c r="E44" i="53"/>
  <c r="H43" i="53"/>
  <c r="E43" i="53"/>
  <c r="H42" i="53"/>
  <c r="E42" i="53"/>
  <c r="H41" i="53"/>
  <c r="E41" i="53"/>
  <c r="H40" i="53"/>
  <c r="E40" i="53"/>
  <c r="H39" i="53"/>
  <c r="E39" i="53"/>
  <c r="H38" i="53"/>
  <c r="E38" i="53"/>
  <c r="H37" i="53"/>
  <c r="E37" i="53"/>
  <c r="H36" i="53"/>
  <c r="E36" i="53"/>
  <c r="G34" i="53"/>
  <c r="G45" i="53" s="1"/>
  <c r="G54" i="53" s="1"/>
  <c r="H35" i="53"/>
  <c r="E35" i="53"/>
  <c r="D34" i="53"/>
  <c r="D45" i="53" s="1"/>
  <c r="H30" i="53"/>
  <c r="H29" i="53"/>
  <c r="E29" i="53"/>
  <c r="H28" i="53"/>
  <c r="E28" i="53"/>
  <c r="H27" i="53"/>
  <c r="E27" i="53"/>
  <c r="H26" i="53"/>
  <c r="E26" i="53"/>
  <c r="H25" i="53"/>
  <c r="E25" i="53"/>
  <c r="H24" i="53"/>
  <c r="E24" i="53"/>
  <c r="H21" i="53"/>
  <c r="E21" i="53"/>
  <c r="H20" i="53"/>
  <c r="E20" i="53"/>
  <c r="H19" i="53"/>
  <c r="E19" i="53"/>
  <c r="H18" i="53"/>
  <c r="E18" i="53"/>
  <c r="H17" i="53"/>
  <c r="E17" i="53"/>
  <c r="H16" i="53"/>
  <c r="E16" i="53"/>
  <c r="H15" i="53"/>
  <c r="E15" i="53"/>
  <c r="H14" i="53"/>
  <c r="E14" i="53"/>
  <c r="H13" i="53"/>
  <c r="E13" i="53"/>
  <c r="H12" i="53"/>
  <c r="E12" i="53"/>
  <c r="H11" i="53"/>
  <c r="G22" i="53"/>
  <c r="E8" i="53"/>
  <c r="E16" i="75" l="1"/>
  <c r="E22" i="75"/>
  <c r="E9" i="53"/>
  <c r="H9" i="53"/>
  <c r="G56" i="53"/>
  <c r="G63" i="53" s="1"/>
  <c r="G65" i="53" s="1"/>
  <c r="G67" i="53" s="1"/>
  <c r="H22" i="53"/>
  <c r="C22" i="53"/>
  <c r="E22" i="53" s="1"/>
  <c r="H8" i="53"/>
  <c r="H31" i="53"/>
  <c r="F34" i="53"/>
  <c r="E58" i="53"/>
  <c r="C34" i="53"/>
  <c r="D53" i="53"/>
  <c r="E53" i="53" s="1"/>
  <c r="E11" i="53"/>
  <c r="D54" i="53" l="1"/>
  <c r="D56" i="53" s="1"/>
  <c r="D63" i="53" s="1"/>
  <c r="D65" i="53" s="1"/>
  <c r="D67" i="53" s="1"/>
  <c r="F45" i="53"/>
  <c r="H34" i="53"/>
  <c r="C45" i="53"/>
  <c r="E34" i="53"/>
  <c r="H45" i="53" l="1"/>
  <c r="F54" i="53"/>
  <c r="C54" i="53"/>
  <c r="E45" i="53"/>
  <c r="E54" i="53" l="1"/>
  <c r="C56" i="53"/>
  <c r="H54" i="53"/>
  <c r="F56" i="53"/>
  <c r="E56" i="53" l="1"/>
  <c r="C63" i="53"/>
  <c r="F63" i="53"/>
  <c r="H56" i="53"/>
  <c r="F65" i="53" l="1"/>
  <c r="H63" i="53"/>
  <c r="C65" i="53"/>
  <c r="E63" i="53"/>
  <c r="C67" i="53" l="1"/>
  <c r="E67" i="53" s="1"/>
  <c r="E65" i="53"/>
  <c r="H65" i="53"/>
  <c r="F67" i="53"/>
  <c r="H67" i="53" s="1"/>
  <c r="G14" i="62" l="1"/>
  <c r="F14" i="62"/>
  <c r="H14" i="62" s="1"/>
  <c r="D14" i="62"/>
  <c r="C14" i="62"/>
  <c r="E14" i="62" s="1"/>
  <c r="G40" i="62"/>
  <c r="F40" i="62"/>
  <c r="D40" i="62"/>
  <c r="C40" i="62"/>
  <c r="H14" i="74" l="1"/>
  <c r="D6" i="71"/>
  <c r="D13" i="71" s="1"/>
  <c r="C6" i="71"/>
  <c r="C13" i="71" l="1"/>
  <c r="E8" i="37" l="1"/>
  <c r="M21" i="37"/>
  <c r="G21" i="37"/>
  <c r="H21" i="37"/>
  <c r="I21" i="37"/>
  <c r="J21" i="37"/>
  <c r="L21" i="37"/>
  <c r="N16" i="37"/>
  <c r="N17" i="37"/>
  <c r="N18" i="37"/>
  <c r="N19" i="37"/>
  <c r="N20" i="37"/>
  <c r="N15" i="37"/>
  <c r="N13" i="37"/>
  <c r="N10" i="37"/>
  <c r="N9" i="37"/>
  <c r="N11" i="37"/>
  <c r="N12" i="37"/>
  <c r="E19" i="37"/>
  <c r="E18" i="37"/>
  <c r="E17" i="37"/>
  <c r="E16" i="37"/>
  <c r="E15" i="37"/>
  <c r="M14" i="37"/>
  <c r="L14" i="37"/>
  <c r="K14" i="37"/>
  <c r="J14" i="37"/>
  <c r="I14" i="37"/>
  <c r="H14" i="37"/>
  <c r="G14" i="37"/>
  <c r="F14" i="37"/>
  <c r="C14" i="37"/>
  <c r="E12" i="37"/>
  <c r="E11" i="37"/>
  <c r="E10" i="37"/>
  <c r="E9" i="37"/>
  <c r="M7" i="37"/>
  <c r="L7" i="37"/>
  <c r="J7" i="37"/>
  <c r="I7" i="37"/>
  <c r="H7" i="37"/>
  <c r="G7" i="37"/>
  <c r="F7" i="37"/>
  <c r="F21" i="37" s="1"/>
  <c r="C7" i="37"/>
  <c r="N14" i="37" l="1"/>
  <c r="E14" i="37"/>
  <c r="E7" i="37"/>
  <c r="C21" i="37"/>
  <c r="N8" i="37"/>
  <c r="E21" i="37" l="1"/>
  <c r="N7" i="37"/>
  <c r="N21" i="37" s="1"/>
  <c r="K7" i="37"/>
  <c r="K21" i="37" s="1"/>
  <c r="E21" i="72" l="1"/>
  <c r="C5" i="73" s="1"/>
  <c r="C21" i="72" l="1"/>
  <c r="S21" i="35" l="1"/>
  <c r="S20" i="35"/>
  <c r="S19" i="35"/>
  <c r="S18" i="35"/>
  <c r="S17" i="35"/>
  <c r="S16" i="35"/>
  <c r="S15" i="35"/>
  <c r="S14" i="35"/>
  <c r="S13" i="35"/>
  <c r="S12" i="35"/>
  <c r="S11" i="35"/>
  <c r="S10" i="35"/>
  <c r="S9" i="35"/>
  <c r="S8" i="35"/>
  <c r="S22" i="35" l="1"/>
  <c r="D21" i="72" l="1"/>
  <c r="D22" i="35" l="1"/>
  <c r="E22" i="35"/>
  <c r="F22" i="35"/>
  <c r="G22" i="35"/>
  <c r="H22" i="35"/>
  <c r="I22" i="35"/>
  <c r="J22" i="35"/>
  <c r="K22" i="35"/>
  <c r="L22" i="35"/>
  <c r="M22" i="35"/>
  <c r="N22" i="35"/>
  <c r="O22" i="35"/>
  <c r="P22" i="35"/>
  <c r="Q22" i="35"/>
  <c r="R22" i="35"/>
  <c r="C22" i="35"/>
  <c r="G22" i="74" l="1"/>
  <c r="F22" i="74"/>
  <c r="V7" i="64" l="1"/>
  <c r="H13" i="74"/>
  <c r="H15" i="74"/>
  <c r="H21" i="74"/>
  <c r="T21" i="64" l="1"/>
  <c r="U21" i="64"/>
  <c r="V9" i="64"/>
  <c r="E18" i="75" l="1"/>
  <c r="E17" i="75"/>
  <c r="E15" i="75"/>
  <c r="E14" i="75"/>
  <c r="E13" i="75"/>
  <c r="E12" i="75"/>
  <c r="E11" i="75"/>
  <c r="E10" i="75"/>
  <c r="E9" i="75"/>
  <c r="E8" i="75"/>
  <c r="E7" i="75"/>
  <c r="D31" i="62" l="1"/>
  <c r="D41" i="62" s="1"/>
  <c r="C31" i="62"/>
  <c r="C41" i="62" s="1"/>
  <c r="C20" i="62"/>
  <c r="G31" i="62" l="1"/>
  <c r="G41" i="62" s="1"/>
  <c r="F31" i="62"/>
  <c r="F41" i="62" s="1"/>
  <c r="F20" i="62"/>
  <c r="G20" i="62"/>
  <c r="D20" i="62"/>
  <c r="E41" i="62" l="1"/>
  <c r="E31" i="62"/>
  <c r="D22" i="74"/>
  <c r="E22" i="74"/>
  <c r="H22" i="74" s="1"/>
  <c r="C8" i="73" l="1"/>
  <c r="C13" i="73" s="1"/>
  <c r="C43" i="28"/>
  <c r="C31" i="28" l="1"/>
  <c r="C30" i="28" s="1"/>
  <c r="C21" i="64" l="1"/>
  <c r="D21" i="64"/>
  <c r="E21" i="64"/>
  <c r="F21" i="64"/>
  <c r="G21" i="64"/>
  <c r="H21" i="64"/>
  <c r="I21" i="64"/>
  <c r="J21" i="64"/>
  <c r="K21" i="64"/>
  <c r="L21" i="64"/>
  <c r="M21" i="64"/>
  <c r="N21" i="64"/>
  <c r="O21" i="64"/>
  <c r="P21" i="64"/>
  <c r="Q21" i="64"/>
  <c r="R21" i="64"/>
  <c r="S21" i="64"/>
  <c r="V8" i="64" l="1"/>
  <c r="V10" i="64"/>
  <c r="V11" i="64"/>
  <c r="V12" i="64"/>
  <c r="V13" i="64"/>
  <c r="V14" i="64"/>
  <c r="V15" i="64"/>
  <c r="V16" i="64"/>
  <c r="V17" i="64"/>
  <c r="V18" i="64"/>
  <c r="V19" i="64"/>
  <c r="V20" i="64"/>
  <c r="V21" i="64" l="1"/>
  <c r="C47" i="28" l="1"/>
  <c r="C52" i="28" s="1"/>
  <c r="C35" i="28"/>
  <c r="C41" i="28" s="1"/>
  <c r="C12" i="28"/>
  <c r="C6" i="28" l="1"/>
  <c r="C28" i="28" s="1"/>
  <c r="H41" i="62"/>
  <c r="H8" i="62"/>
  <c r="H9" i="62"/>
  <c r="H10" i="62"/>
  <c r="H11" i="62"/>
  <c r="H12" i="62"/>
  <c r="H13" i="62"/>
  <c r="H15" i="62"/>
  <c r="H16" i="62"/>
  <c r="H17" i="62"/>
  <c r="H18" i="62"/>
  <c r="H19" i="62"/>
  <c r="H20" i="62"/>
  <c r="H22" i="62"/>
  <c r="H23" i="62"/>
  <c r="H24" i="62"/>
  <c r="H25" i="62"/>
  <c r="H26" i="62"/>
  <c r="H27" i="62"/>
  <c r="H28" i="62"/>
  <c r="H29" i="62"/>
  <c r="H30" i="62"/>
  <c r="H31" i="62"/>
  <c r="H33" i="62"/>
  <c r="H34" i="62"/>
  <c r="H35" i="62"/>
  <c r="H36" i="62"/>
  <c r="H37" i="62"/>
  <c r="H38" i="62"/>
  <c r="H39" i="62"/>
  <c r="H40" i="62"/>
  <c r="H7" i="62"/>
  <c r="E33" i="62"/>
  <c r="E34" i="62"/>
  <c r="E35" i="62"/>
  <c r="E36" i="62"/>
  <c r="E37" i="62"/>
  <c r="E38" i="62"/>
  <c r="E39" i="62"/>
  <c r="E40" i="62"/>
  <c r="E23" i="62"/>
  <c r="E24" i="62"/>
  <c r="E25" i="62"/>
  <c r="E26" i="62"/>
  <c r="E27" i="62"/>
  <c r="E28" i="62"/>
  <c r="E29" i="62"/>
  <c r="E30" i="62"/>
  <c r="E22" i="62"/>
  <c r="E8" i="62"/>
  <c r="E9" i="62"/>
  <c r="E10" i="62"/>
  <c r="E11" i="62"/>
  <c r="E12" i="62"/>
  <c r="E13" i="62"/>
  <c r="E15" i="62"/>
  <c r="E16" i="62"/>
  <c r="E17" i="62"/>
  <c r="E18" i="62"/>
  <c r="E19" i="62"/>
  <c r="E20" i="62"/>
  <c r="E7" i="62"/>
  <c r="C44" i="69" l="1"/>
  <c r="C24" i="69"/>
</calcChain>
</file>

<file path=xl/sharedStrings.xml><?xml version="1.0" encoding="utf-8"?>
<sst xmlns="http://schemas.openxmlformats.org/spreadsheetml/2006/main" count="1193" uniqueCount="900">
  <si>
    <t>a</t>
  </si>
  <si>
    <t>b</t>
  </si>
  <si>
    <t>c</t>
  </si>
  <si>
    <t>d</t>
  </si>
  <si>
    <t>e</t>
  </si>
  <si>
    <t>T</t>
  </si>
  <si>
    <t>T-1</t>
  </si>
  <si>
    <t>T-2</t>
  </si>
  <si>
    <t>T-3</t>
  </si>
  <si>
    <t>T-4</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</si>
  <si>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</si>
  <si>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</si>
  <si>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</si>
  <si>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</si>
  <si>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</si>
  <si>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</si>
  <si>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</si>
  <si>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</si>
  <si>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</si>
  <si>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სშდრ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</si>
  <si>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</si>
  <si>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</si>
  <si>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</si>
  <si>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</si>
  <si>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</si>
  <si>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</si>
  <si>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</si>
  <si>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საბალანსო ელემენტები</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</si>
  <si>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</si>
  <si>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</si>
  <si>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</si>
  <si>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</si>
  <si>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</si>
  <si>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</si>
  <si>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</si>
  <si>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</si>
  <si>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</si>
  <si>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</si>
  <si>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</si>
  <si>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</si>
  <si>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</si>
  <si>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</si>
  <si>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</si>
  <si>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</si>
  <si>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</si>
  <si>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</si>
  <si>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</si>
  <si>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</si>
  <si>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</si>
  <si>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</si>
  <si>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</si>
  <si>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</si>
  <si>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</si>
  <si>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</si>
  <si>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</si>
  <si>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</si>
  <si>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</si>
  <si>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</si>
  <si>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</si>
  <si>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</si>
  <si>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</si>
  <si>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</si>
  <si>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</si>
  <si>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</si>
  <si>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</si>
  <si>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</si>
  <si>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</si>
  <si>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</si>
  <si>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</si>
  <si>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საერთო რეზერვები საკრედიტო რისკის მიხედვით შეწონილი რისკის პოზიციების მაქსიმუმ 1.25%–ის ოდენობით</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</si>
  <si>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</si>
  <si>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</si>
  <si>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</si>
  <si>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</si>
  <si>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</si>
  <si>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</si>
  <si>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</si>
  <si>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</si>
  <si>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</si>
  <si>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</si>
  <si>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</si>
  <si>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უპირობო და პირობითი მოთხოვნები, რომლებიც უზრუნველყოფილია საცხოვრებელი ქონების იპოთეკით</t>
  </si>
  <si>
    <t>პროცენტი</t>
  </si>
  <si>
    <t>კონტრაგენტთან დაკავშირებული საკრედიტო რისკის მიხედვით შეწონილი რისკის პოზიციები</t>
  </si>
  <si>
    <t>სავალუტო კურსთან დაკავშირებული კონტრაქტები</t>
  </si>
  <si>
    <t>კონტრაქტები 1  წელზე ნაკლები ვადით</t>
  </si>
  <si>
    <t>კონტრაქტები 1–დან 2 წლამდე ვადით</t>
  </si>
  <si>
    <t>კონტრაქტები 2–დან 3 წლამდე ვადით</t>
  </si>
  <si>
    <t>კონტრაქტები 3–დან 4 წლამდე ვადით</t>
  </si>
  <si>
    <t>კონტრაქტები 4–დან 5 წლამდე ვადით</t>
  </si>
  <si>
    <t>კონტრაქტები 5 წელზე მეტი ვადით</t>
  </si>
  <si>
    <t>საპროცენტო განაკვეთთან დაკავშირებული კონტრაქტები</t>
  </si>
  <si>
    <t>რისკის პოზიციების 
ღირებულება</t>
  </si>
  <si>
    <t xml:space="preserve">ნომინალური 
ღირებულება </t>
  </si>
  <si>
    <t>საზედამხედველო კაპიტალი</t>
  </si>
  <si>
    <t>ბანკთაშორისი სესხები</t>
  </si>
  <si>
    <t>რეპო ოპერაციების ფარგლებში გაცემული სესხები</t>
  </si>
  <si>
    <t>სახელმწიფო ორგანიზაციები</t>
  </si>
  <si>
    <t xml:space="preserve">საფინანსო ინსტიტუტები </t>
  </si>
  <si>
    <t>ლომბარდული სესხები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</si>
  <si>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</si>
  <si>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</si>
  <si>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</si>
  <si>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</si>
  <si>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საქონლის წარმოება</t>
  </si>
  <si>
    <t>ხანგრძლივი მოხმარების სამომხმარებლო პროდუქციის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</si>
  <si>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</si>
  <si>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</si>
  <si>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</si>
  <si>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</si>
  <si>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</si>
  <si>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</si>
  <si>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</si>
  <si>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</si>
  <si>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</si>
  <si>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</si>
  <si>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</si>
  <si>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</si>
  <si>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საცალო პროდუქტები</t>
  </si>
  <si>
    <t>ავტო–სესხები</t>
  </si>
  <si>
    <t>მომენტალური განვადება</t>
  </si>
  <si>
    <t>ოვერდრაფტები</t>
  </si>
  <si>
    <t>საკრედიტო ბარათები</t>
  </si>
  <si>
    <t>სესხები ბინის რემონტისათვის</t>
  </si>
  <si>
    <t>ექსპორტიორები</t>
  </si>
  <si>
    <t>საკრედიტო პორტფელი (ბანკთაშორისი სესხების გარეშე)</t>
  </si>
  <si>
    <t>კორპორატიული სესხები</t>
  </si>
  <si>
    <t>სესხები მცირე და საშუალო ბიზნესზე</t>
  </si>
  <si>
    <t>საცალო სესხები</t>
  </si>
  <si>
    <t>იპოთეკური სესხები</t>
  </si>
  <si>
    <t>პირველადი კაპიტალი</t>
  </si>
  <si>
    <t>კაპიტალის კოეფიციენტები</t>
  </si>
  <si>
    <t>საპროცენტო ხარჯები</t>
  </si>
  <si>
    <t>წმინდა საკომისიო და სხვა შემოსავლები მომსახურეობის მიხედვით</t>
  </si>
  <si>
    <t>საპროცენტო შემოსავლები</t>
  </si>
  <si>
    <t>ლარებით</t>
  </si>
  <si>
    <t>უცხ.ვალუტა</t>
  </si>
  <si>
    <t>სხვა ვალდებულებები</t>
  </si>
  <si>
    <t>უცხ. ვალუტა</t>
  </si>
  <si>
    <t>საპროცენტო შემოსავლები ბანკებიდან "ნოსტრო" ანგარიშებისა და დეპოზიტების მიხედვით</t>
  </si>
  <si>
    <t>საპროცენტო შემოსავლები სესხებიდან</t>
  </si>
  <si>
    <t>ბანკთაშორისი სესხებიდან</t>
  </si>
  <si>
    <t>ვაჭრობისა და მომსახურეობის სექტორზე გაცემული სესხებიდან</t>
  </si>
  <si>
    <t>ენერგეტიკის სექტორზე გაცემული სესხებიდან</t>
  </si>
  <si>
    <t>სოფლის მეურნეობის და მეტყევეობის სექტორზე გაცემული სესხებიდან</t>
  </si>
  <si>
    <t>მშენებლობის სექტორზე გაცემული სესხებიდან</t>
  </si>
  <si>
    <t>სამთომომპოვებელ და გადამამუშავებელ სექტორზე გაცემული სესხებიდან</t>
  </si>
  <si>
    <t>ტრანსპორტისა და კავშირგაბმულობის სექტორზე გაცემული სესხებიდან</t>
  </si>
  <si>
    <t>ფიზიკურ პირებზე გაცემული სესხებიდან</t>
  </si>
  <si>
    <t>დანარჩენ სექტორზე გაცემული სესხებიდან</t>
  </si>
  <si>
    <t>შემოსავლები ჯარიმებიდან/საურავებიდან კლიენტებისათვის მიცემული სესხების მიხედვით</t>
  </si>
  <si>
    <t>საპროცენტო და დისკონტური შემოსავლები ფასიანი ქაღალდებიდან</t>
  </si>
  <si>
    <t>სხვა საპროცენტო შემოსავლები</t>
  </si>
  <si>
    <t>მთლიანი საპროცენტო შემოსავლები</t>
  </si>
  <si>
    <t>მოთხოვნამდე დეპოზიტებზე გადახდილი პროცენტები</t>
  </si>
  <si>
    <t>ვადიან დეპოზიტებზე გადახდილი პროცენტები</t>
  </si>
  <si>
    <t>ბანკის დეპოზიტებზე გადახდილი პროცენტები</t>
  </si>
  <si>
    <t>საკუთარ სავალო ფასიან ქაღალდებზე გადახდილი პროცენტები</t>
  </si>
  <si>
    <t>ნასესხებ სახსრებზე გადახდილი პროცენტები</t>
  </si>
  <si>
    <t>სხვა საპროცენტო ხარჯები</t>
  </si>
  <si>
    <t>მთლიანი საპროცენტო ხარჯები</t>
  </si>
  <si>
    <t>წმინდა საპროცენტო შემოსავალი</t>
  </si>
  <si>
    <t>არასაპროცენტო შემოსავლები</t>
  </si>
  <si>
    <t xml:space="preserve"> საკომისიო და სხვა შემოსავლები გაწეული მომსახურეობის მიხედვით</t>
  </si>
  <si>
    <t xml:space="preserve"> საკომისიო და სხვა ხარჯები მიღებული მომსახურეობის მიხედვით</t>
  </si>
  <si>
    <t>მიღებული დივიდენდები</t>
  </si>
  <si>
    <t>მოგება (ზარალი) დილინგური ფასიანი ქაღალდებიდან</t>
  </si>
  <si>
    <t>მოგება (ზარალი) საინვესტიციო ფასიანი ქაღალდებიდან</t>
  </si>
  <si>
    <t>მოგება (ზარალი) ვალუტის ყიდვა–გაყიდვის ოპერაციებიდან</t>
  </si>
  <si>
    <t>მოგება (ზარალი) სავალუტო სახსრების გადაფასებიდან</t>
  </si>
  <si>
    <t>მოგება (ზარალი) ქონების გაყიდვიდან</t>
  </si>
  <si>
    <t>სხვა საბანკო ოპერაციებიდან მიღებული არასაპროცენტო შემოსავლები</t>
  </si>
  <si>
    <t>სხვა არასაპროცენტო შემოსავლები</t>
  </si>
  <si>
    <t>მთლიანი არასაპროცენტო შემოსავლები</t>
  </si>
  <si>
    <t>არასაპროცენტო ხარჯები</t>
  </si>
  <si>
    <t>სხვა საბანკო ოპერაციების მიხედვით გაწეული არასაპროცენტო ხარჯები</t>
  </si>
  <si>
    <t>ბანკის განვითარების, საკონსულტაციო და მარკეტინგის ხარჯები</t>
  </si>
  <si>
    <t>ბანკის პერსონალის ხარჯები</t>
  </si>
  <si>
    <t>ცვეთისა და ამორტიზაციის ხარჯები</t>
  </si>
  <si>
    <t>სხვა არასაპროცენტო ხარჯები</t>
  </si>
  <si>
    <t>მთლიანი არასაპროცენტო ხარჯები</t>
  </si>
  <si>
    <t>წმინდა არასაპროცენტო შემოსავალი</t>
  </si>
  <si>
    <t>წმინდა მოგება დარეზერვებამდე</t>
  </si>
  <si>
    <t>ზარალი სესხების შესაძლო დანაკარგების მიხედვით</t>
  </si>
  <si>
    <t>ზარალი ინვესტიციების და ფასიანი ქაღალდების გაუფასურების შესაძლო დანაკარგების მიხედვით</t>
  </si>
  <si>
    <t>ზარალი სხვა აქტივების შესაძლო დანაკარგების მიხედვით</t>
  </si>
  <si>
    <t>მთლიანი ზარალი აქტივების შესაძლო დანაკარგების მიხედვით</t>
  </si>
  <si>
    <t>მოგების გადასახადი</t>
  </si>
  <si>
    <t>მოგება გადასახადის გადახდის შემდეგ</t>
  </si>
  <si>
    <t>გაუთვალისწინებელი შემოსავლები (ხარჯები)</t>
  </si>
  <si>
    <t>წმინდა მოგება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</si>
  <si>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</si>
  <si>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</si>
  <si>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</si>
  <si>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</si>
  <si>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</si>
  <si>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</si>
  <si>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</si>
  <si>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</si>
  <si>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საინვესტიციო ფასიანი ქაღალდები</t>
  </si>
  <si>
    <t>მთლიანი სესხები</t>
  </si>
  <si>
    <t>მინუს: სესხების შესაძლო დანაკარგების რეზერვი</t>
  </si>
  <si>
    <t>წმინდა სესხები</t>
  </si>
  <si>
    <t>დარიცხული მისაღები პროცენტები და დივიდენდები</t>
  </si>
  <si>
    <t>დასაკუთრებული უძრავი და მოძრავი ქონება</t>
  </si>
  <si>
    <t>ინვესტიციები საწესდებო კაპიტალში</t>
  </si>
  <si>
    <t>ძირითადი საშუალებები და არამატერიალური აქტივები</t>
  </si>
  <si>
    <t>სხვა აქტივები</t>
  </si>
  <si>
    <t>მთლიანი აქტივები</t>
  </si>
  <si>
    <t>ბანკების დეპოზიტები</t>
  </si>
  <si>
    <t>მიმდინარე დეპოზიტები (ანგარიშები)</t>
  </si>
  <si>
    <t>მოთხოვნამდე დეპოზიტები</t>
  </si>
  <si>
    <t>ვადიანი დეპოზიტები</t>
  </si>
  <si>
    <t>საკუთარი სავალო ფასიანი ქაღალდები</t>
  </si>
  <si>
    <t>ნასესხები სახსრები</t>
  </si>
  <si>
    <t>დარიცხული გადასახდელი პროცენტები და დივიდენდები</t>
  </si>
  <si>
    <t>სუბორდინირებული ვალდებულებები</t>
  </si>
  <si>
    <t>მთლიანი ვალდებულებები</t>
  </si>
  <si>
    <t>ჩვეულებრივი აქციები</t>
  </si>
  <si>
    <t>პრივილეგირებული აქციები</t>
  </si>
  <si>
    <t>მინუს: გამოსყიდული აქციები</t>
  </si>
  <si>
    <t>საემისიო კაპიტალი</t>
  </si>
  <si>
    <t>საერთო რეზერვები</t>
  </si>
  <si>
    <t>გაუნაწილებელი მოგება</t>
  </si>
  <si>
    <t>სულ სააქციო კაპიტალი</t>
  </si>
  <si>
    <t>ვალდებულებები</t>
  </si>
  <si>
    <t>სააქციო კაპიტალი</t>
  </si>
  <si>
    <t>ფასიანი ქაღალდები დილინგური ოპერაციებისათვის</t>
  </si>
  <si>
    <t>საზედამხედველო კაპიტალი (მოცულობა, ლარი)</t>
  </si>
  <si>
    <t>რისკის მიხედვით შეწონილი რისკის პოზიციები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</si>
  <si>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</si>
  <si>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</si>
  <si>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</si>
  <si>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</si>
  <si>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</si>
  <si>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</si>
  <si>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</si>
  <si>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</si>
  <si>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</si>
  <si>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აქტივების გადაფასების რეზერვები</t>
  </si>
  <si>
    <t>მთლიანი ვალდებულებები და სააქციო კაპიტალი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</si>
  <si>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</si>
  <si>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</si>
  <si>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</si>
  <si>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</si>
  <si>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</si>
  <si>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</si>
  <si>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</si>
  <si>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</si>
  <si>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</si>
  <si>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</si>
  <si>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</si>
  <si>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</si>
  <si>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</si>
  <si>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</si>
  <si>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</si>
  <si>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</si>
  <si>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</si>
  <si>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</si>
  <si>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</si>
  <si>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</si>
  <si>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</si>
  <si>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</si>
  <si>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საერთაშორისო ორგანიზაციების მიმართ</t>
  </si>
  <si>
    <t>უპირობო და პირობითი მოთხოვნები კომერციული ბანკების მიმართ</t>
  </si>
  <si>
    <t>მოგება - ზარალის ანგარიშგება</t>
  </si>
  <si>
    <t>ძირითადი მაჩვენებლები</t>
  </si>
  <si>
    <t>წმინდა საპროცენტო მარჟა</t>
  </si>
  <si>
    <t xml:space="preserve">   </t>
  </si>
  <si>
    <t xml:space="preserve">წმინდა სესხები </t>
  </si>
  <si>
    <t xml:space="preserve">ფულადი სახსრები სხვა ბანკებში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</si>
  <si>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</si>
  <si>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</si>
  <si>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საბალანსო ღირებულებები ადგილობრივი ბუღალტრული აღრიცხვის წესების მიხედვით (ინდივიდუალური ფინანსური ანგარიშგება)</t>
  </si>
  <si>
    <t xml:space="preserve">სტანდარტიზებული საზედამხედველო ანგარიშგების საბალანსო ელემენტები </t>
  </si>
  <si>
    <t xml:space="preserve">    მინუს: გამოსყიდული აქციები</t>
  </si>
  <si>
    <t>მათ შორის მეორად საზედამხედველო კაპიტალში ჩასათვლელი ინსტრუმენტები</t>
  </si>
  <si>
    <t>მათ შორის არამატერიალური აქტივები</t>
  </si>
  <si>
    <t>მათ შორის 10%-ზე ნაკლები  წილობრივი მფლობელობა, რომელიც შეზღუდულად აღიარდება</t>
  </si>
  <si>
    <t>მათ შორის მნიშვნელოვანი ინვესტიციები, რომლებიც შეზღუდულად აღიარდება</t>
  </si>
  <si>
    <t xml:space="preserve">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t>
  </si>
  <si>
    <t>g</t>
  </si>
  <si>
    <t>h</t>
  </si>
  <si>
    <t>i</t>
  </si>
  <si>
    <t>j</t>
  </si>
  <si>
    <t>k</t>
  </si>
  <si>
    <t>l</t>
  </si>
  <si>
    <t>%</t>
  </si>
  <si>
    <t xml:space="preserve"> საბალანსო უწყისი</t>
  </si>
  <si>
    <t>ბალანსგარეშე ანგარიშგების უწყისი</t>
  </si>
  <si>
    <t xml:space="preserve">მათ შორის 10 %-იანი წილობრივი მფლობელობა ფინანსურ  დაწესებულებებში  </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</si>
  <si>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</si>
  <si>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</si>
  <si>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</si>
  <si>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</si>
  <si>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</si>
  <si>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</si>
  <si>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</si>
  <si>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</si>
  <si>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</si>
  <si>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</si>
  <si>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</si>
  <si>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</si>
  <si>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</si>
  <si>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</si>
  <si>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</si>
  <si>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</si>
  <si>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</si>
  <si>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</si>
  <si>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სხვა კორექტირებების ეფექტი (ასეთის არსებობის შემთხვევაში)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</si>
  <si>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</si>
  <si>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</si>
  <si>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</si>
  <si>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</si>
  <si>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</si>
  <si>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</si>
  <si>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ძირითადი საშუალებების საექსპლუატაციო ხარჯები</t>
  </si>
  <si>
    <t>მოგება გადასახადის გადახდამდე და გაუთვალისწინებელ შემოსავალ–ხარჯებამდე</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</si>
  <si>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</si>
  <si>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</si>
  <si>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</si>
  <si>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 xml:space="preserve">         გაცემული გარანტიები</t>
  </si>
  <si>
    <t xml:space="preserve">         აკრედიტივები</t>
  </si>
  <si>
    <t xml:space="preserve">         კლიენტების მიერ აუთვისებელი ნაშთები</t>
  </si>
  <si>
    <t xml:space="preserve">         სხვა პირობითი ვალდებულებები</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</si>
  <si>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</si>
  <si>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</si>
  <si>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 xml:space="preserve">         ბანკის ფინანსური აქტივები</t>
  </si>
  <si>
    <t xml:space="preserve">         ბანკის არაფინანსური აქტივები</t>
  </si>
  <si>
    <t>ბანკის მოთხოვნის უზრუნველყოფის მიზნით მიღებული გარანტიები</t>
  </si>
  <si>
    <t xml:space="preserve">         თავდებობა, სოლიდარული პასუხისმგებლობა </t>
  </si>
  <si>
    <t xml:space="preserve">         გარანტია </t>
  </si>
  <si>
    <t>მოთხოვნის უზრუნველყოფის მიზნით ბანკის სასარგებლოდ დატვირთული აქტივები</t>
  </si>
  <si>
    <t xml:space="preserve">         ფულადი სახსრები</t>
  </si>
  <si>
    <t xml:space="preserve">         ძვირფასი ლითონები და ქვები </t>
  </si>
  <si>
    <t xml:space="preserve">         უძრავი ქონება</t>
  </si>
  <si>
    <t>5.3.1</t>
  </si>
  <si>
    <t xml:space="preserve">                     საცხოვრებელი</t>
  </si>
  <si>
    <t>5.3.2</t>
  </si>
  <si>
    <t xml:space="preserve">                     კომერციული</t>
  </si>
  <si>
    <t>5.3.3</t>
  </si>
  <si>
    <t xml:space="preserve">                        კომპლექსური ტიპის უძრავი ქონება</t>
  </si>
  <si>
    <t>5.3.4</t>
  </si>
  <si>
    <t xml:space="preserve">                    მიწის ნაკვეთები (შენობა ნაგებობების გარეშე)</t>
  </si>
  <si>
    <t>5.3.5</t>
  </si>
  <si>
    <t xml:space="preserve">                    სხვა</t>
  </si>
  <si>
    <t xml:space="preserve">         მოძრავი ქონება</t>
  </si>
  <si>
    <t xml:space="preserve">         წილის გირავნობა</t>
  </si>
  <si>
    <t xml:space="preserve">         ფასიანი ქაღალდები</t>
  </si>
  <si>
    <t xml:space="preserve">         სხვა </t>
  </si>
  <si>
    <t>წარმოებული ფინანსური ინსტრუმენტები</t>
  </si>
  <si>
    <t xml:space="preserve">          სავალუტო კურსთან დაკავშირებული კონტრაქტების (გარდა ოფციონებისა) ფარგლებში გასაცები თანხები</t>
  </si>
  <si>
    <t xml:space="preserve">          საპროცენტო განაკვეთთან დაკავშირებული კონტრაქტების (გარდა ოფციონებისა) ძირითადი თანხა </t>
  </si>
  <si>
    <t xml:space="preserve">          გაყიდული ოფციონები</t>
  </si>
  <si>
    <t xml:space="preserve">          ნაყიდი ოფციონები</t>
  </si>
  <si>
    <t xml:space="preserve">          სხვა წარმოებული ინსტრუმენტების ფარგლებში ბანკის პოტენციური მოთხოვნის ნომინალური ღირებულება</t>
  </si>
  <si>
    <t xml:space="preserve">          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</si>
  <si>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ბანკის ბალანსზე აუღიარებელი საკრედიტო მოთხოვნები</t>
  </si>
  <si>
    <t xml:space="preserve">          ბოლო 3 თვის განმავალობაში ბალანსიდან ჩამოწერილი საკრედიტო მოთხოვნების ძირი თანხა</t>
  </si>
  <si>
    <t xml:space="preserve">          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</si>
  <si>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 xml:space="preserve">          ბოლო 5 წლის განმავლობაში (ბოლო 3 თვის ჩათვლით) ბალანსიდან ჩამოწერილი საკრედიტო მოთხოვნების ძირი თანხა</t>
  </si>
  <si>
    <t xml:space="preserve">          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</si>
  <si>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შეუქცევადი საოპერაციო იჯარა</t>
  </si>
  <si>
    <t xml:space="preserve">          ვადის გარეშე ხელშეკრულების ფარგლებში</t>
  </si>
  <si>
    <t xml:space="preserve">          1 წლამდე ვადით</t>
  </si>
  <si>
    <t xml:space="preserve">          1-დან 2 წლამდე ვადით</t>
  </si>
  <si>
    <t xml:space="preserve">          2-დან 3 წლამდე ვადით</t>
  </si>
  <si>
    <t xml:space="preserve">          3-დან 4 წლამდე ვადით</t>
  </si>
  <si>
    <t xml:space="preserve">          4-დან 5 წლამდე ვადით</t>
  </si>
  <si>
    <t xml:space="preserve">          5 წელზე მეტი ვადით</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</si>
  <si>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</si>
  <si>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</si>
  <si>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</si>
  <si>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</si>
  <si>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</si>
  <si>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</si>
  <si>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</si>
  <si>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</si>
  <si>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</si>
  <si>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</si>
  <si>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</si>
  <si>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</si>
  <si>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</si>
  <si>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</si>
  <si>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</si>
  <si>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</si>
  <si>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</si>
  <si>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</si>
  <si>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</si>
  <si>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</si>
  <si>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</si>
  <si>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</si>
  <si>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</si>
  <si>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</si>
  <si>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</si>
  <si>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</si>
  <si>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ცხრილებში მოთხოვნილი ინფორმაცია მჟღავნდება ეროვნული ბანკის ანგარიშთა გეგმის მიხედვით</t>
  </si>
  <si>
    <t>1.1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</si>
  <si>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</si>
  <si>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სტრიქონში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</si>
  <si>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</si>
  <si>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სტრიქონში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</si>
  <si>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</si>
  <si>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სტრიქონში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სტრიქონებში.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</si>
  <si>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</si>
  <si>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</si>
  <si>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მე-2 მწკრივში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</si>
  <si>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</si>
  <si>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</si>
  <si>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სტრიქონებში უნდა ჩაიწეროს უზრუნველყოფის შესაბამისი ტიპის ჯამური ნომინალური ღირებულება</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</si>
  <si>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</si>
  <si>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</si>
  <si>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</si>
  <si>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სტრიქონის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</si>
  <si>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</si>
  <si>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</si>
  <si>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მე-8 მწკრივში უნდა მიეთითოს შეუქცევადი საოპერაციო იჯარის ფარგლებში ბანკის მიერ გადასახდელი თანხების ჯამური ოდენობა, რაც უნდა ედრებოდეს 8.1-დან 8.7 მწკრივის ჩათვლით ველების ჯამს. შეუქცევადი საოპერაციო იჯარის ფარგლებში ბანკის მიერ გადასახდელი თანხების ჯამური ოდენობა მითითებული პერიოდების ჭრილში უნდა ჩაიწეროს 8.1-დან 8.7 მწკრივის ჩათვლით შესაბამის ველში. ამასთან 8.1 მწკრივში უნდა ჩაიწეროს საოპერაციო იჯარის ფარგლებში მხოლოდ მომავალი 12 თვის განმავლობაში გადასახდელი თანხების ჯამი.</t>
  </si>
  <si>
    <t>მე-9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</si>
  <si>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მე-9 მწკრივში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</si>
  <si>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1.4, 5.3.5, 5.7, 6.6- და 6.7-ე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</si>
  <si>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1.4, 5.3.5, 5.7, 6.6- და 6.7-ე მწკრივების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მწკრივს დაურთოს განმარტებები.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</si>
  <si>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</si>
  <si>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</si>
  <si>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</si>
  <si>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</si>
  <si>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</si>
  <si>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</si>
  <si>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</si>
  <si>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</si>
  <si>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</si>
  <si>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</si>
  <si>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</si>
  <si>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</si>
  <si>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</si>
  <si>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</si>
  <si>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</si>
  <si>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</si>
  <si>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</si>
  <si>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</si>
  <si>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</si>
  <si>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</si>
  <si>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</si>
  <si>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</si>
  <si>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</si>
  <si>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</si>
  <si>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</si>
  <si>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</si>
  <si>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I</t>
  </si>
  <si>
    <t>მონაცემები ივსება ანგარიშგების თარიღისთვის, ამასთან, ყველა მაჩვენებელი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</si>
  <si>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II</t>
  </si>
  <si>
    <t>კორპორატიულ, მცირე და საშუალო, მიკრო და საცალო სეგმენტებად სესხების დაყოფა უნდა მოხდეს ბანკში არსებული მეთოდოლოგიის მიხედვით</t>
  </si>
  <si>
    <t>III</t>
  </si>
  <si>
    <t>კორპორატიული და მცირე და საშუალო მსესხებლების შემთხვევაში სასესხო დავალიანების ნაშთი უნდა აისახოს იმ სექტორში (3-დან 29-მდე ველები), საიდანაც მას გააჩნია ძირითადი ბიზნეს შემოსავლები, რითიც დაგეგმილია ვალდებულების მომსახურება (დაფარვის წყაროს მიხედვით)</t>
  </si>
  <si>
    <t>IV</t>
  </si>
  <si>
    <t>საცალო პროდუქტების შემთხვევაში სასესხო დავალიანების ნაშთი უნდა აისახოს შესაბამის პროდუქტში მიზნობრიობის მიხედვით (30-დან 38-მდე ველები)</t>
  </si>
  <si>
    <t>V</t>
  </si>
  <si>
    <t>მიკრო სეგმენტის სესხები უნდა აისახოს მხოლოდ 38-ე და 39-ე ველებში. მიკრო სეგმენტის სესხები არ უნდა აღირიცხოს ბიზნეს სეგმენტებსა და საცალო პროდუქტებში. ამასთან, ამ სეგმენტში სესხების აღრიცხვა უნდა მოხდეს არა სესხის მიზნობრიობის, არამედ მსესხებლის შემოსავლის წყაროს მიხედვით.</t>
  </si>
  <si>
    <t>სტრიქონები</t>
  </si>
  <si>
    <t>სესხი, სავალო ფასიანი ქაღალდი და სხვა მოთხოვნები კომერციული ბანკის მიმართ (არ შედის რეპო ოპერაციების ფარგლებში გაცემული სესხები)</t>
  </si>
  <si>
    <t>სახელმწიფოს კონტროლს დაქვემდებარებული საწარმოები და ორგანიზაციები</t>
  </si>
  <si>
    <t>სესხები გაცემული ოქროსა და სხვა ძვირფასი ლითონების უზრუნველყოფით</t>
  </si>
  <si>
    <t xml:space="preserve">     ლომბარდული სესხები საცალო</t>
  </si>
  <si>
    <t>სამომხმარებლო მიზნობრიობით გაცემული ლომბარდული სესხების პორტფელი</t>
  </si>
  <si>
    <t xml:space="preserve">     ლომბარდული სესხები საბითუმო</t>
  </si>
  <si>
    <t>ბიზნეს საქმიანობისთვის გაცემული ლომბარდული სესხების პორტფელი</t>
  </si>
  <si>
    <t>უძრავი ქონების დეველოპმენტი (უძრავი ქონების რეალიზაცია ან/და მშენებლობა, რეალიზაცია)</t>
  </si>
  <si>
    <t>უძრავი ქონების გაქირავება</t>
  </si>
  <si>
    <t>სამშენებლო და სარემონტო კომპანიები, ასევე გზების, პარკებისა და სარეკრეაციო ზონების მშენებლობა -  განვითარებაში მონაწილე კომპანიები (რომლებიც არ არიან დაკავშირებული დეველოპერებთან ან დეველოპერულ საქმიანობასთან)</t>
  </si>
  <si>
    <t>სამშენებლო მასალების მოპოვება, წარმოება, იმპორტი, ექსპორტი, ვაჭრობა (საცალო და საბითუმო)</t>
  </si>
  <si>
    <t>სამომხმარებლო საქონლით ვაჭრობა</t>
  </si>
  <si>
    <t>დისტრიბუცია, საბითუმო და საცალო ვაჭრობა, ექსპორტი და იმპორტი: საკვები პროდუქტები, წყალი, ალკოჰოლური და არაალკოჰოლური სასმელები, ხორბლეული და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</si>
  <si>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წარმოება: საკვები პროდუქტები, წყალი,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</si>
  <si>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ავეჯი, ელექტრო ტექნიკა, კომპიუტერული ტექნიკა, ციფრული ტექნიკა და სხვა</t>
  </si>
  <si>
    <t>ფეხსაცმლის, ტანსაცმლისა და ტექსტილის წარმოება და ვაჭრობა</t>
  </si>
  <si>
    <t>საბითუმო ვაჭრობა, საცალო ვაჭრობა, ექსპორტი და იმპორტი:  ფეხსაცმელი, ტანსაცმელი, ტექსტილის ნაწარმი და სხვა</t>
  </si>
  <si>
    <t>საბითუმო ვაჭრობა,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</si>
  <si>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</si>
  <si>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და ტურისტული კომპანიები</t>
  </si>
  <si>
    <t>რესტორნები, ბარები, კაფეები, სწრაფი კვების ობიექტები და სხვა</t>
  </si>
  <si>
    <t>ავტომობილების იმპორტიორები</t>
  </si>
  <si>
    <t>დისტრიბუცია, აფთიაქები და სააფთიაქო ქსელები, წამლების წარმოება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</si>
  <si>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</si>
  <si>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გართობა, საბაჟო ტერმინალები, განათლება, საინფორმაციო ცენტრები, საშუამავლო მომსახურეობა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</si>
  <si>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 (გარდა მიკრო-აგრო სეგმენტისა იხ. 38.1 პუნქტი)</t>
  </si>
  <si>
    <t>სხვა (ჯართის ბიზნესის ჩათვლით)</t>
  </si>
  <si>
    <t>ჯართის ბიზნესი, ყველა სახის სერვისი, ვაჭრობა, თუ წარმოება  რომელიც არ არის წარმოდგენილი ზემოთ აღნიშნულ სექტორებში</t>
  </si>
  <si>
    <t>ყველა მსესხებელი, რომელთა შემოსავლები ძირითადად მიღებულია ექსპორტიდან. სესხები ექსპორტიორ ფირმებზე ჯამურად უნდა აღირიცხოს 28-ე ველში, თუმცა ეს სესხები ასევე უნდა აღირიცხოს ზემოთ წარმოდგენილ  სექტორებშიც</t>
  </si>
  <si>
    <t xml:space="preserve">მოიცავს 30-დან 38–მდე არსებულ  პროდუქტებს </t>
  </si>
  <si>
    <t>ავტომანქანის უზრუნველყოფით გაცემული სესხები</t>
  </si>
  <si>
    <t>სამომხმარებლო სესხები</t>
  </si>
  <si>
    <t>სამომხმარებლო მიზნობრიობით გაცემული სესხები</t>
  </si>
  <si>
    <t xml:space="preserve">        უძრავი ქონებით უზრუნველყოფილი</t>
  </si>
  <si>
    <t>უძრავი ქონებით უზრუნველყოფილი სამომხმარებლო სესხები</t>
  </si>
  <si>
    <t>31.1.1</t>
  </si>
  <si>
    <t xml:space="preserve">        უძრავი ქონებით არაუზრუნველყოფილი</t>
  </si>
  <si>
    <t>უძრავი ქონებით არაუზრუნველყოფილი სამომხმარებლო სესხები</t>
  </si>
  <si>
    <t>31.2.1</t>
  </si>
  <si>
    <t>სწრაფი სესხები (Pay Day Loans)</t>
  </si>
  <si>
    <t>საყოფაცხოვრებო ნივთების და ტექნიკის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</si>
  <si>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t>
  </si>
  <si>
    <t>ბარათზე დაშვებული რევოლვირებადი საკრედიტო ლიმიტი</t>
  </si>
  <si>
    <t xml:space="preserve">      დამთავრებული უძრავი ქონება და მიწა</t>
  </si>
  <si>
    <t>დამთავრებული უძრავი ქონების და მიწის შეძენის მიზნობრიობით გაცემული უძრავი ქონებით უზრუნველყოფილი სესხები</t>
  </si>
  <si>
    <t>37.1.1</t>
  </si>
  <si>
    <t>37.2.1</t>
  </si>
  <si>
    <t>მიკრო</t>
  </si>
  <si>
    <t>მცირე ზომის სესხები, რომლის გაცემისას გაითვალისწინება ბიზნესიდან მიღებული შემოსავლები</t>
  </si>
  <si>
    <t xml:space="preserve">      მიკრო აგრო</t>
  </si>
  <si>
    <t>მცირე ზომის სესხები, რომლის გაცემისას გაითვალისწინება აგრო საქმიანობიდან მიღებული შემოსავლები</t>
  </si>
  <si>
    <t>38.1.1</t>
  </si>
  <si>
    <t xml:space="preserve">      მიკრო სხვა (აგროს გარდა)</t>
  </si>
  <si>
    <t>მცირე ზომის სესხები, რომლის გაცემისას გაითვალისწინება ბიზნესიდან მიღებული შემოსავლები და რომელიც არ არის დაკავშირებული აგრო საქმიანობასთან</t>
  </si>
  <si>
    <t>38.2.1</t>
  </si>
  <si>
    <t>მოიცავს კორპორატიულ, მცირე და საშუალო, მიკრო და საცალო სესხებს</t>
  </si>
  <si>
    <t>&lt;500.000 ლარი</t>
  </si>
  <si>
    <t xml:space="preserve">ლიმიტებად ჩაშლილი კორპორატიული სესხები. ლიმიტი უნდა განისაზღვროს მსესხებლის მიმდინარე ჯამური სასესხო დავალიანების მიხედვით
</t>
  </si>
  <si>
    <t>500.000-3.000.000 ლარი</t>
  </si>
  <si>
    <t>3.000.000-5.000.000 ლარი</t>
  </si>
  <si>
    <t>5.000.000-10.000.000 ლარი</t>
  </si>
  <si>
    <t>10.000.000-30.000.000 ლარი</t>
  </si>
  <si>
    <t>&gt;30.000.000 ლარი</t>
  </si>
  <si>
    <t>&lt;300.000 ლარი</t>
  </si>
  <si>
    <t xml:space="preserve">ლიმიტებად ჩაშლილი მცირე და საშუალო სესხები. ლიმიტი უნდა განისაზღვროს მსესხებლის მიმდინარე ჯამური სასესხო დავალიანების მიხედვით
</t>
  </si>
  <si>
    <t>300.000-500.000 ლარი</t>
  </si>
  <si>
    <t>500.000-1.000.000 ლარი</t>
  </si>
  <si>
    <t>1.000.000-2.000.000 ლარი</t>
  </si>
  <si>
    <t>2.000.000-3.000.000 ლარი</t>
  </si>
  <si>
    <t>&gt;3.000.000-5.000.000 ლარი</t>
  </si>
  <si>
    <t>&gt;5.000.000 ლარი</t>
  </si>
  <si>
    <t>მოიცავს საცალო პროდუქტებს და საცალო ლომბარდს</t>
  </si>
  <si>
    <t>&lt;10.000 ლარი</t>
  </si>
  <si>
    <t xml:space="preserve">ლიმიტებად ჩაშლილი საცალო სესხები. ლიმიტი უნდა განისაზღვროს მსესხებლის მიმდინარე ჯამური სასესხო დავალიანების მიხედვით
</t>
  </si>
  <si>
    <t>10.000-20.000 ლარი</t>
  </si>
  <si>
    <t>20.000-50.000 ლარი</t>
  </si>
  <si>
    <t>50.000-100.000 ლარი</t>
  </si>
  <si>
    <t>100.000-500.000 ლარი</t>
  </si>
  <si>
    <t>&gt;500.000 ლარი</t>
  </si>
  <si>
    <t xml:space="preserve">ლიმიტებად ჩაშლილი მიკრო სესხები. ლიმიტი უნდა განისაზღვროს მსესხებლის მიმდინარე ჯამური სასესხო დავალიანების მიხედვით
</t>
  </si>
  <si>
    <t>&gt;100.000 ლარი</t>
  </si>
  <si>
    <t>სვეტები</t>
  </si>
  <si>
    <t>ა. სესხის ნაშთი</t>
  </si>
  <si>
    <t>სესხების პორტფელის მიმდინარე ნაშთი</t>
  </si>
  <si>
    <t xml:space="preserve">ბ. სესხების რაოდენობა </t>
  </si>
  <si>
    <t>პორტფელში არსებული სესხების რაოდენობა. თუ სესხის თანხის ნახევარი ან მეტი უზრუნველყოფილია, ის მიეკუთვნება უზრუნველყოფილი სესხების კატეგორიას</t>
  </si>
  <si>
    <t xml:space="preserve">გ. მსესხებლების რაოდენობა </t>
  </si>
  <si>
    <t>პორტფელში არსებული მსესხებლების უნიკალური რაოდენობა. თუ სესხის თანხის ნახევარი ან მეტი უზრუნველყოფილია, ის მიეკუთვნება უზრუნველყოფილი სესხების კატეგორიას</t>
  </si>
  <si>
    <t xml:space="preserve">დ. ფულადი სახსრებით უზრუნველყოფილი სესხები </t>
  </si>
  <si>
    <t>ფულადი სახსრებით უზრუნველყოფილი სესხების პორტფელის მიმდინარე ნაშთი. ნაწილობრივი უზრუნველყოფის შემთხვევაში უნდა ჩაიწეროს მხოლოდ სესხის ის ნაწილი, რომელიც სრულად არის უზრუნველყოფილი და დანარჩენი გადავიდეს შესაბამის კატეგორიაში</t>
  </si>
  <si>
    <t xml:space="preserve">ე. უძრავი ქონებით უზრუნველყოფილი სესხები </t>
  </si>
  <si>
    <t>უძრავი ქონებით უზრუნველყოფილი სესხების პორტფელის მიმდინარე ნაშთი. ნაწილობრივი უზრუნველყოფის შემთხვევაში უნდა ჩაიწეროს მხოლოდ სესხის ის ნაწილი, რომელიც სრულად არის უზრუნველყოფილი და დანარჩენი გადავიდეს შესაბამის კატეგორიაში</t>
  </si>
  <si>
    <t>ვ. სახელფასო პროექტის ფარგლებში გაცემული სესხები</t>
  </si>
  <si>
    <t>სახელფასო პროექტის ფარგლებში გაცემული სესხების პორტფელის მიმდინარე ნაშთი</t>
  </si>
  <si>
    <t>ი. სესხის რეზერვი 2%/10%/30%/50%/100%</t>
  </si>
  <si>
    <t>პორტფელის ჯამური რეზერვის თანხა</t>
  </si>
  <si>
    <t>კ. სესხის რეზერვი - დამატებითი</t>
  </si>
  <si>
    <t>ბანკის ან სებ–ის მიერ შექმნილი დამატებითი რეზერვის თანხა</t>
  </si>
  <si>
    <t>ლ. სესხის რეზერვი სულ</t>
  </si>
  <si>
    <t xml:space="preserve">პორტფელის ჯამური რეზერვი ("ი" და "კ" ველების ჯამი) </t>
  </si>
  <si>
    <t>მ. თვის შიგნით გაცემები</t>
  </si>
  <si>
    <t>თვის შიგნით გაცემული სესხების მოცულობა</t>
  </si>
  <si>
    <t>ნ. თვის შიგნით დაფარვები</t>
  </si>
  <si>
    <t>თვის შიგნით დაფარული სესხების მოცულობა</t>
  </si>
  <si>
    <t>ო.ა. მათ შორის: არსებული სესხის ძირის გადაფარვა</t>
  </si>
  <si>
    <t>თვის შიგნით გაცემების ის ნაწილი რომლითაც მოხდა  არსებული სესხების გადაფარვა</t>
  </si>
  <si>
    <t>ო.ბ. მათ შორის: პროცენტის, ჯარიმისა და სხვა ვალდებულებების გადაფარვა</t>
  </si>
  <si>
    <t>თვის შიგნით გაცემების ის ნაწილი რომლითაც მოხდა  არსებული პროცენტის, ჯარიმისა და სხვა ვალდებულებების გადაფარვა</t>
  </si>
  <si>
    <t>პ. დარიცხული მისაღები პროცენტები (ბალანსით)</t>
  </si>
  <si>
    <t>პორტფელზე დარიცხული პროცენტის ჯამური მისაღები თანხა (ბალანსით)</t>
  </si>
  <si>
    <t>ჟ. დარიცხული მისაღები ჯარიმები (ბალანსით)</t>
  </si>
  <si>
    <t>პორტფელზე დარიცხული ჯარიმების ჯამური მისაღები თანხა (ბალანსით)</t>
  </si>
  <si>
    <t>რ. არსებული სესხების ნაშთზე ჩამოწერილი პროცენტების გარესაბალანსო ნაშთი</t>
  </si>
  <si>
    <t>ს. არსებული სესხების ნაშთზე ჩამოწერილი ჯარიმების გარესაბალანსო ნაშთი</t>
  </si>
  <si>
    <t>ტ. საშუალო შეწონილი საპროცენტო განაკვეთი (სესხის ნაშთზე)</t>
  </si>
  <si>
    <t>სესხის ნაშთის მიხედვით გადათვლილი საშუალო შეწონილი საპროცენტო განაკვეთი</t>
  </si>
  <si>
    <t>უ. საშუალო შეწონილი საპროცენტო განაკვეთი (თვის შიგნით გაცემულ სესხებზე)</t>
  </si>
  <si>
    <t>თვის შიგნით გაცემული სესხების ნაშთის მიხედვით გადათვლილი საშუალო შეწონილი საპროცენტო განაკვეთი</t>
  </si>
  <si>
    <t>ფ. საშუალო შეწონილი საკონტრაქტო ვადიანობა (თვეებში)</t>
  </si>
  <si>
    <t>სესხების გაცემისას სასესხო ხელშეკრულებაში მითითებული თვეების რაოდენობა (პორტფელის საშუალო შეწონილი)</t>
  </si>
  <si>
    <t>ქ. საშუალო შეწონილი  ვადიანობა დარჩენილი ვადის მიხედვით (თვეებში)</t>
  </si>
  <si>
    <t>სესხების გრაფიკით განსაზღვრული ვადის ბოლომდე დარჩენილი თვეების რაოდენობა (პორტფელის საშუალო შეწონილი)</t>
  </si>
  <si>
    <t>ღ. ცვლადგანაკვეთიანი სესხების ნაშთი</t>
  </si>
  <si>
    <t>ცვლადგანაკვეთიანი სესხების ნაშთი</t>
  </si>
  <si>
    <t>12.1</t>
  </si>
  <si>
    <t>ა. სტანდარტული სესხები</t>
  </si>
  <si>
    <t>კომერციული ბანკების მიერ აქტივების კლასიფიკაციისა და შესაძლო დანაკარგების რეზერვების შექმნისა და გამოყენების წესში არსებული განმარტებების შესაბამისად</t>
  </si>
  <si>
    <t>12.2</t>
  </si>
  <si>
    <t>ბ. საყურადღებო სესხები</t>
  </si>
  <si>
    <t>12.3</t>
  </si>
  <si>
    <t>გ. არასტანდარტული სესხები</t>
  </si>
  <si>
    <t>12.4</t>
  </si>
  <si>
    <t>დ. საეჭვო სესხები</t>
  </si>
  <si>
    <t>12.5</t>
  </si>
  <si>
    <t>ე. უიმედო სესხები</t>
  </si>
  <si>
    <t>12.6</t>
  </si>
  <si>
    <t>ვ. წლის დასაწყისიდან ჩამოწერილი სესხები (კუმულატიური)</t>
  </si>
  <si>
    <t>წლის დასაწყისიდან ჩამოწერილი სესხები (კუმულატიური)</t>
  </si>
  <si>
    <t>12.7</t>
  </si>
  <si>
    <t>ზ. წლის დასაწყისიდან ჩამოწერილი სესხების ამოღება (კუმულატიური)</t>
  </si>
  <si>
    <t>წლის დასაწყისიდან ჩამოწერილი სესხების ამოღება (კუმულატიური), რომელშიც გაითვალისწინება სესხების ფულადი სახით ამოღება, მათ შორის დასაკუთრებული უძრავი ქონების რეალიზაცია (არ გაითვალისწინება თ. პუნქტში გათვალისწინებული სესხების ბალანსზე აღდგენა)</t>
  </si>
  <si>
    <t>12.8</t>
  </si>
  <si>
    <t>თ. ჩამოწერილი სესხების ბალანსზე აღდგენა წლის დასაწყისიდან (კუმულატიური)</t>
  </si>
  <si>
    <t>ჩამოწერილი სესხების ბალანსზე აღდგენა წლის დასაწყისიდან (კუმულატიური)</t>
  </si>
  <si>
    <t>12.9</t>
  </si>
  <si>
    <t>ი. 30 დღემდე ვადაგადაცილებული სესხები</t>
  </si>
  <si>
    <t xml:space="preserve">ვადაგადაცილებული სესხი – სესხი, რომლის ძირითადი თანხის (მისი ნაწილის) ან პროცენტის განვადებით გათვალისწინებული თანხის გადახდა არ მომხდარა  შეთანხმებული თარიღისათვის, რომელიც მოცემულია სესხთან დაკავშირებულ შესაბამის დოკუმენტაციაში.
ვადაგადაცილებული სესხის მთლიანი ძირი. ანუ, იმ შემთხვევაში თუ ვადაგადაცილებული სესხის ძირი არის 100 ლარი, ხოლო ვადაგაცილებული თანხა 10 ლარი, ამ მიზნებისათვის ვადაგადაცილებულ სესხად ჩაითვლება მთლიანი სესხის ძირი 100 ლარი, და არა ვადაგადაცილებული ნაწილი. </t>
  </si>
  <si>
    <t>12.10</t>
  </si>
  <si>
    <t>კ. 30-დან  90 დღემდე ვადაგადაცილებული სესხები</t>
  </si>
  <si>
    <t>12.11</t>
  </si>
  <si>
    <t>ლ. 90 და მეტი დღით ვადაგადაცილებული სესხები</t>
  </si>
  <si>
    <t>12.12</t>
  </si>
  <si>
    <t>მ. რესტრუქტურიზებული სესხების ნაშთი</t>
  </si>
  <si>
    <t>12.13</t>
  </si>
  <si>
    <t xml:space="preserve">ნ. რესტრუქტურიზებული სესხების რაოდენობა </t>
  </si>
  <si>
    <t>12.14</t>
  </si>
  <si>
    <t>ო. რეფინანსირებული სესხების ნაშთი</t>
  </si>
  <si>
    <t>12.15</t>
  </si>
  <si>
    <t>პ. რეფინანსირებული სესხების რაოდენობა</t>
  </si>
  <si>
    <t>12.16</t>
  </si>
  <si>
    <t>ჟ. თვის შიგნით რესტრუქტურიზებული სესხების ნაშთი</t>
  </si>
  <si>
    <t>12.17</t>
  </si>
  <si>
    <t xml:space="preserve">რ. თვის შიგნით რესტრუქტურიზებული სესხების რაოდენობა </t>
  </si>
  <si>
    <t>12.18</t>
  </si>
  <si>
    <t>ს. თვის შიგნით რეფინანსირებული სესხების ნაშთი</t>
  </si>
  <si>
    <t>12.19</t>
  </si>
  <si>
    <t>ტ. თვის შიგნით რეფინანსირებული სესხების რაოდენობა</t>
  </si>
  <si>
    <t>ზოგადი განმარტებები/მითითებები</t>
  </si>
  <si>
    <t>ფორმაში სესხის ნაშთები უნდა გადანაწილდეს PTI და LTVკოეფიციენტების და სახელფასო ზღვრების მიხედვით.</t>
  </si>
  <si>
    <t>13.2</t>
  </si>
  <si>
    <t>სესხის მომსახურების კოეფიციენტი (PTI)</t>
  </si>
  <si>
    <t>მსესხებლის, თანამსესხებლისა და მათი საოჯახო მეურნეობის ჯამური ყოველთვიური გადასახდელებისა და ყოველთვიური წმინდა შემოსავლების თანაფარდობა. ვალდებულებების ნაწილი (მთელი სისტემის დონეზე) უნდა განახლდეს ანგარიშგების თარიღისთვის, ხოლო შემოსავლის ნაწილში ბანკმა უნდა იხელმძღვანელოს მის ხელთ არსებული უახლესი მონაცემებით.</t>
  </si>
  <si>
    <t>13.3</t>
  </si>
  <si>
    <t>სესხის უზრუნველყოფის კოეფიციენტი (LTV)</t>
  </si>
  <si>
    <t>უძრავი ქონებით უზრუნველყოფილი სესხის და უძრავი ქონების სახით არსებული უზრუნველყოფის საშუალების საბაზრო ღირებულების თანაფარდობა. იმ შემთხვევაში, თუ არსებული უზრუნველყოფის ქვეშ ბანკს გაცემული აქვს რამდენიმე სესხი, სესხის უზრუნველყოფის კოეფიციენტი უნდა დაითვალოს ყველა ამ ვალდებულების გათვალისწინებით. იმ შემთხვევაში, თუ მსესხებლის სხვადასხვა სესხი უზრუნველყოფილია სხვადასხვა უძრავი ქონებით, სესხის უზრუნველყოფის კოეფიციენტი უნდა დაითვალოს ცალ–ცალკე. ხოლო იმ შემთხვევაში, თუ სესხზე არის რამდენიმე უზრუნველყოფა, რომელთაგან ნაწილი უზრუნველყოფს ასევე სხვა სესხს/სესხებს, სესხის უზრუნველყოფის კოეფიციენტის დათვლისას, უძრავი ქონების ის ნაწილი, რომელიც უზრუნველყოფს სხვადასხვა სესხებს, უნდა გადანაწილდეს შესაბამისი სესხების მიმდინარე ნაშთების პროპორციულად. ვალდებულებების ნაწილი (ბანკის დონეზე) უნდა განახლდეს ანგარიშგების თარიღისთვის, ხოლო უძრავი ქონების ღირებულების ნაწილში ბანკმა უნდა იხელმძღვანელოს ბოლო შეფასებით. თუ უზრუნველყოფა შეფასებულია უცხოურ ვალუტაში, ანგარიშგების თარიღისთვის ბანკმა უნდა გადაითვალოს უძრავი ქონების ღირებულება (ექვივალენტი  ლარში ანგარიშგების თარიღისთვის არსებული სებ–ის ოფიციალური კურსით).</t>
  </si>
  <si>
    <t>ფორმაში სესხის ნაშთები უნდა გადანაწილდეს კოეფიციენტების ზღვრების მიხედვით</t>
  </si>
  <si>
    <t>14.2</t>
  </si>
  <si>
    <t>მთლიანი აქტივები (Assets)</t>
  </si>
  <si>
    <t xml:space="preserve">რესურსი, რომელსაც საწარმო აკონტროლებს წარსულში მომხდარი მოვლენების შედეგად და რის საფუძველზეც საწარმო მომავალში მოელის ეკონომიკური სარგებლის მიღებას. </t>
  </si>
  <si>
    <t>14.3</t>
  </si>
  <si>
    <t>მთლიანი ვალდებულებები (Debt)</t>
  </si>
  <si>
    <t>საწარმოს სესხები, ფასიანი ქაღალდები, ფინანსური ლიზინგი, ფაქტორინგი და სხვა ვალდებულებები, კრედიტორული და მსგავსი მოთხოვნების გარდა. ვალდებულებებში ასევე გაითვალისწინება ბანკის მიერ მსესხებლისათვის დამტკიცებული და აუთვისებელი გარესაბალანსო ვალდებულებები, რომელთა ათვისება-გამოყენებაც ბანკის მხრიდან დამატებით სტანდარტული ტიპის განხილვასა და დამტკიცებას აღარ მოითხოვს, ასევე კრედიტის პირდაპირი შემცვლელი ტიპის გარესაბალანსო ვალდებულება, რომელიც ასახული არ არის ბალანსში წარმოდგენილ ვალდებულებებში.</t>
  </si>
  <si>
    <t>14.4</t>
  </si>
  <si>
    <t>საკუთარი კაპიტალი (Equity)</t>
  </si>
  <si>
    <t>საწარმოს აქტივების ის ნაწილი, რომელიც რჩება ყველა ვალდებულების გამოკლების შემდეგ.</t>
  </si>
  <si>
    <t>14.5</t>
  </si>
  <si>
    <t>საოპერაციო მოგება საპროცენტო ხარჯების, ცვეთა-ამორტიზაციისა და გადასახადების გადახდამდე (EBITDA)</t>
  </si>
  <si>
    <t xml:space="preserve">საწარმოს საანგარიშო, როგორც წესი, უახლესი თორმეტი თვის მოგება, საპროცენტო ხარჯების, ცვეთის, ამორტიზაციისა და საგადასახადო ვალდებულებების გათვალისწინების გარეშე. აღნიშნული მაჩვენებელი არ უნდა მოიცავდეს ერთჯერად და არაძირითადი ბიზნეს საქმიანობით წარმოშობილ შემოსავლებსა და ხარჯებს. </t>
  </si>
  <si>
    <t>14.6</t>
  </si>
  <si>
    <t>საოპერაციო მოგება საპროცენტო ხარჯების და გადასახადების გადახდამდე (EBIT)</t>
  </si>
  <si>
    <t>საწარმოს საანგარიშო, როგორც წესი უახლესი თორმეტი თვის მოგება, საპროცენტო ხარჯებისა და საგადასახადო ვალდებულებების გათვალისწინების გარეშე. აღნიშნული მაჩვენებელი არ უნდა მოიცავდეს ერთჯერად და არაძირითადი ბიზნეს საქმიანობით წარმოშობილ შემოსავლებსა და ხარჯებს. აღნიშნული მაჩვენებელის გაანგარიშებისას გათვალისწინებულ უნდა იყოს სამართლიანი მოცულობის ცვეთა-ამორტიზაციის ხარჯები, რომელთა განსაზღვრის მიზნებისათვის გათვალისწინება სხვადასხვა მნიშვნელოვანი საკითხები, მათ შორის: რამდენად კაპიტალტევადია მსესხებლის საქმიანობის სექტორი, როგორია აქტივების მიმდინარე მდგომარეობა, როგორ ზეგავლენას ახდენს ტექნოლოგიური პროგრესი აქტივებზე და სხვა.</t>
  </si>
  <si>
    <t>14.7</t>
  </si>
  <si>
    <t>საპროცენტო ხარჯები (Interest Expenses)</t>
  </si>
  <si>
    <t xml:space="preserve">საწარმოს საანგარიშო, როგორც წესი უახლესი თორმეტი თვის მანძილზე, სხვისი კუთვნილი ფულადი სახსრების ან/და მათი ექვივალენტების გამოყენების სანაცვლოდ გაწეული და სხვის მიმართ წარმოშობილი ვალდებულებების შედეგად წარმოქმნილი ხარჯი, რომელიც გამოითვლება ეფექტური საპროცენტო განაკვეთის მეშვეობით, რაც წარმოადგენს ისეთ განაკვეთს, რომელიც ზუსტად ადისკონტირებს მომავალში გადასახდელ სავარაუდო ფულად სახსრებს ფინანსური ინსტრუმენტის მოსალოდნელი მომსახურების ვადის (ან სადაც შესაძლებელია უფრო მოკლე ვადის) განმავლობაში მის საბალანსო ღირებულებამდე. საპროცენტო ხარჯის გამოთვლისას გასათვალისწინებელია არსებითობის პრინციპი ფინანსური ანგარიშგების საერთაშორისო სტანდარტების მიხედვით. </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</si>
  <si>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</si>
  <si>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</si>
  <si>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</si>
  <si>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2</t>
  </si>
  <si>
    <t>ცხრილი 3</t>
  </si>
  <si>
    <t>ცხრილი 4</t>
  </si>
  <si>
    <t>ცხრილი 5</t>
  </si>
  <si>
    <t>ცხრილი 6</t>
  </si>
  <si>
    <t>ცხრილი 7</t>
  </si>
  <si>
    <t>ცხრილი 8</t>
  </si>
  <si>
    <t>ცხრილი 9</t>
  </si>
  <si>
    <t>ცხრილი 10</t>
  </si>
  <si>
    <t>ცხრილი 11</t>
  </si>
  <si>
    <t>ცხრილი 12</t>
  </si>
  <si>
    <t>ცხრილი 13</t>
  </si>
  <si>
    <t>ცხრილი 15</t>
  </si>
  <si>
    <t>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(ამ სექტორში არ შედის კომერციულ ბანკებზე გაცემული სესხები, რეპო ოპერაციების ფარგლებში გაცემული სესხები</t>
  </si>
  <si>
    <t>სამთო–მომპოვებელი საწარმოები (გარდა სამშენებლო მასალისა), მეტალურგია, მანქანათმშენებლობა, ჩარხთმშენებლობა, და სხვა მძიმე მრეწველობა</t>
  </si>
  <si>
    <t>ბენზინგასამართ სადგურებსა და ბენზინის იმპორტიორებზე და ექსპორტიორებზე გაცემული სესხები</t>
  </si>
  <si>
    <t xml:space="preserve">ბენზინის დისტრიბუცია, წარმოება, იმპორტი და ექსპორტი </t>
  </si>
  <si>
    <r>
      <t>დისტრიბუცია, წარმოება, იმპორტი და ექსპორტი, გაზის და ელექტრო ენერგიის, ასევე ყველა კომპანია რომელიც  ჩართული ენერგეტიკის სექტორში (</t>
    </r>
    <r>
      <rPr>
        <b/>
        <sz val="8"/>
        <rFont val="Sylfaen"/>
        <family val="1"/>
      </rPr>
      <t>გარდა მე–19 პუნქტისა</t>
    </r>
    <r>
      <rPr>
        <sz val="8"/>
        <rFont val="Sylfaen"/>
        <family val="1"/>
      </rPr>
      <t>)</t>
    </r>
  </si>
  <si>
    <t>საავადმყოფოების, კლინიკების და სხვა გამაჯანსაღებელი კომპლექსები</t>
  </si>
  <si>
    <t>მოცემული სესხების ნაშთზე იმ  პროცენტების გარესაბალანსო ნაშთი, რომელიც არ ერიცხება ბალანსზე ან ბალანსიდან ჩამოიწერა გარესაბალანსო ანგარიშზე, და შესაბამისად აღნიშნული პროცენტები ასახვას პოვებს შესაბამის იმ თვის გარესაბალანსო ანგარიშზე</t>
  </si>
  <si>
    <t>მოცემული სესხების ნაშთზე იმ  ჯარიმების გარესაბალანსო ნაშთი, რომელიც არ ირიცხება ბალანსზე ან ბალანსიდან ჩამოიწერა გარესაბალანსო ანგარიშზე, და შესაბამისად აღნიშნული ჯარიმები ასახვას პოვებს შესაბამის იმ თვის გარესაბალანსო ანგარიშზე</t>
  </si>
  <si>
    <t>რისკის მიხედვით შეწონილი რისკის პოზიციები (ბაზელ III-ზე დაფუძნებული ჩარჩოს მიხედვით)</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</si>
  <si>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</si>
  <si>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</si>
  <si>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</si>
  <si>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</si>
  <si>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</si>
  <si>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</si>
  <si>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მე-7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სტრიქონის ჩათვლით შესაბამის ველში</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</si>
  <si>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</si>
  <si>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</si>
  <si>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</si>
  <si>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</si>
  <si>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</si>
  <si>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</si>
  <si>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</si>
  <si>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განმარტებები გვერდისთვის 2. RC, 3. PL, ცხრილები 2 და 3</t>
  </si>
  <si>
    <t>განმარტებები გვერდებისთვის  "16. CR-General"; "17. CR-Quality"; "18. CR-PTI,LTV"; "19. CR (ratios)", ცხრილები 16-19</t>
  </si>
  <si>
    <t>განმარტებები გვერდისათვის "16. CR-General", ცხრილი 16</t>
  </si>
  <si>
    <t>განმარტებები გვერდისათვის "17. CR-Quality", ცხრილი 17</t>
  </si>
  <si>
    <t>განმარტებები გვერდისათვის "18. CR-PTI,LTV", ცხრილი 18</t>
  </si>
  <si>
    <t>განმარტებები გვერდისათვის "19. CR (ratios)", ცხრილი 19</t>
  </si>
  <si>
    <t>საბალანსე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</si>
  <si>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</si>
  <si>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</si>
  <si>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</si>
  <si>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ა) CC2 ცხრილის საბალანსო უწყისის ელემენტების შესაბამისი ოდენობები გავრცობამდე უნდა ემთხვეოდეს RC ცხრილის საანგარიშგებო პერიოდის ჯამურ ოდენობებს</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</si>
  <si>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</si>
  <si>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მე-8 სტრიქონში უნდა მიეთითოს შეუქცევადი საოპერაციო იჯარის ფარგლებში ბანკის მიერ გადასახდელი თანხების ჯამური ოდენობა, რაც უნდა ედრებოდეს 8.1-დან 8.7 სტრიქონის ჩათვლით ველების ჯამს. შეუქცევადი საოპერაციო იჯარის ფარგლებში ბანკის მიერ გადასახდელი თანხების ჯამური ოდენობა მითითებული პერიოდების ჭრილში უნდა ჩაიწეროს 8.1-დან 8.7 სტრიქონის ჩათვლით შესაბამის ველში. ამასთან 8.1 სტრიქონში უნდა ჩაიწეროს საოპერაციო იჯარის ფარგლებში მხოლოდ მომავალი 12 თვის განმავლობაში გადასახდელი თანხების ჯამი. შეუქცევადი იჯარის ("non-cancellable lease") განმარტებისთვის იხელმღვანელეთ ფინანსური ანგარიშგების საერთაშორისო სტანდატებით (კერძოდ ბასს 17-ით).</t>
  </si>
  <si>
    <t>ცხრილი 9 (Capital), N10</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</si>
  <si>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</si>
  <si>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 xml:space="preserve">             გადამხდელუნარიანობის ანალიზის გარეშე</t>
  </si>
  <si>
    <t>გადამხდელუნარიანობის ანალიზის გარეშე გაცემული უძრავი ქონებით არაუზრუნველყოფილი სამომხმარებლო სესხები</t>
  </si>
  <si>
    <t xml:space="preserve">გადამხდელუნარიანობის ანალიზის გარეშე გაცემული მცირე ზომის, მოკლევადიანი სამომხმარებლო სესხები ყოველთვიური შენატანის გარეშე, რომელზეც ხდება საკომისიოს გადახდა. ვადა განისაზღვრება ერთი პერიოდით. (ე.წ. Pay Day Loans)
</t>
  </si>
  <si>
    <t>გადამხდელუნარიანობის ანალიზის გარეშე, დამთავრებული უძრავი ქონების და მიწის შეძენის მიზნობრიობით გაცემული უძრავი ქონებით უზრუნველყოფილი სესხები</t>
  </si>
  <si>
    <t>გადამხდელუნარიანობის ანალიზის გარეშე არსებული მცირე ზომის სესხები, რომლის გაცემისას გაითვალისწინება აგრო საქმიანობიდან მიღებული შემოსავლები</t>
  </si>
  <si>
    <t>გადამხდელუნარიანობის ანალიზის გარეშე არსებული მცირე ზომის სესხები, რომლის გაცემისას გაითვალისწინება ბიზნესიდან მიღებული შემოსავლები და რომელიც არ არის დაკავშირებული აგრო საქმიანობასთან</t>
  </si>
  <si>
    <t xml:space="preserve">ზ. უზრუნველყოფილი, გადამხდელუნარიანობის ანალიზის გარეშე გაცემული სესხები  </t>
  </si>
  <si>
    <t>გადამხდელუნარიანობის ანალიზის გარეშე გაცემული უძრავი ქონებით უზრუნველყოფილი სესხების პორტფელის მიმდინარე ნაშთი</t>
  </si>
  <si>
    <t xml:space="preserve">თ. არაუზრუნველყოფილი, გადამხდელუნარიანობის ანალიზის გარეშე გაცემული სესხები  </t>
  </si>
  <si>
    <t>გადამხდელუნარიანობის ანალიზის გარეშე გაცემული უძრავი ქონებით არაუზრუნველყოფილი სესხების პორტფელის მიმდინარე ნაშთი</t>
  </si>
  <si>
    <t>გადამხდელუნარიანობის ანალიზის გარეშე გაცემული უძრავი ქონებით უზრუნველყოფილი სამომხმარებლო სესხები. გადამხდელუნარიანობის ანალიზი გულისხმობს, სესხის გაცემაზე გადაწყვეტილების მიღებისას, ბანკის მიერ მსესხებლის/თანამსესხებლის, როგორც ვალდებულებების, ასევე შემოსავლების დოკუმენტალურად დადასტურებას.</t>
  </si>
  <si>
    <t>36</t>
  </si>
  <si>
    <t>36.1.1</t>
  </si>
  <si>
    <t>36.2.1</t>
  </si>
  <si>
    <t>36.3.1</t>
  </si>
  <si>
    <t>36.4</t>
  </si>
  <si>
    <t>36.4.1</t>
  </si>
  <si>
    <t>38.1.2</t>
  </si>
  <si>
    <t>38.1.3</t>
  </si>
  <si>
    <t>38.1.4</t>
  </si>
  <si>
    <t>38.1.5</t>
  </si>
  <si>
    <t>38.1.6</t>
  </si>
  <si>
    <t>38.2.2</t>
  </si>
  <si>
    <t>38.2.3</t>
  </si>
  <si>
    <t>38.2.4</t>
  </si>
  <si>
    <t>38.2.5</t>
  </si>
  <si>
    <t>38.2.6</t>
  </si>
  <si>
    <t>38.2.7</t>
  </si>
  <si>
    <t>38.3.1</t>
  </si>
  <si>
    <t>38.3.2</t>
  </si>
  <si>
    <t>38.3.3</t>
  </si>
  <si>
    <t>38.3.4</t>
  </si>
  <si>
    <t>38.3.5</t>
  </si>
  <si>
    <t>38.3.6</t>
  </si>
  <si>
    <t>38.4.1</t>
  </si>
  <si>
    <t>38.4.2</t>
  </si>
  <si>
    <t>38.4.3</t>
  </si>
  <si>
    <t>38.4.4</t>
  </si>
  <si>
    <t>38.4.5</t>
  </si>
  <si>
    <t>უძრავი ქონების შეძენა/მშენებლობა/რემონტის მიზნობრიობით გაცემული უძრავი ქონებით უზრუნველყოფილი სესხები. 36.1-36.4 ველების ჯამი</t>
  </si>
  <si>
    <t>მშენებლობის პროცესში მყოფი უძრავი ქონების შეძენის ან მშენებლობის მიზნობრიობით გაცემული უძრავი ქონებით და ფულადი სახსრებით უზრუნველყოფილი სესხები</t>
  </si>
  <si>
    <t>გადამხდელუნარიანობის ანალიზის გარეშე, მშენებლობის პროცესში მყოფი უძრავი ქონების შეძენის ან მშენებლობის მიზნობრიობით გაცემული უძრავი ქონებით ან/და ფულადი სახსრებით უზრუნველყოფილი სესხები</t>
  </si>
  <si>
    <t>მშენებლობის პროცესში მყოფი უძრავი ქონების შეძენის ან მშენებლობის მიზნობრიობით გაცემული სესხები (უძრავი ქონებით და ფულადი სახსრებით უზრუნველყოფილი სესხების გარდა)</t>
  </si>
  <si>
    <t>გადამხდელუნარიანობის ანალიზის გარეშე, მშენებლობის პროცესში მყოფი უძრავი ქონების შეძენის ან მშენებლობის მიზნობრიობით გაცემული სესხები (უძრავი ქონებით და ფულადი სახსრებით უზრუნველყოფილი სესხების გარდა)</t>
  </si>
  <si>
    <t>რემონტის მიზნობრიობით გაცემული უძრავი ქონებით უზრუნველყოფილი სესხები</t>
  </si>
  <si>
    <t>გადამხდელუნარიანობის ანალიზის გარეშე, რემონტის მიზნობრიობით გაცემული უძრავი ქონებით უზრუნველყოფილი სესხები</t>
  </si>
  <si>
    <t>ო. თვის შიგნით გაცემების ის ნაწილი, რომლითაც მოხდა  არსებული ვალდებულებების გადაფარვა</t>
  </si>
  <si>
    <t xml:space="preserve">("ო.ა" და "ო.ბ" ველების ჯამი) </t>
  </si>
  <si>
    <t xml:space="preserve">      მშენებლობა, მშენებლობის პროცესში მყოფი უძრავი ქონების შეძენა (უძრავი ქონებით და დეპოზიტით უზრუნველყოფილი)</t>
  </si>
  <si>
    <t xml:space="preserve">     მშენებლობა, მშენებლობის პროცესში მყოფი უძრავი ქონების შეძენა (უძრავი ქონებით და დეპოზიტით უზრუნველყოფილის გარდა)</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</si>
  <si>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</si>
  <si>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</si>
  <si>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</si>
  <si>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</si>
  <si>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</si>
  <si>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</si>
  <si>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</si>
  <si>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</si>
  <si>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</si>
  <si>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</si>
  <si>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</si>
  <si>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</si>
  <si>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</si>
  <si>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</si>
  <si>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</si>
  <si>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</si>
  <si>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</si>
  <si>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</si>
  <si>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</si>
  <si>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</si>
  <si>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</si>
  <si>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</si>
  <si>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</si>
  <si>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</si>
  <si>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</si>
  <si>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</si>
  <si>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</si>
  <si>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</si>
  <si>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</si>
  <si>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</si>
  <si>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</si>
  <si>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</si>
  <si>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</si>
  <si>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</si>
  <si>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</si>
  <si>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</si>
  <si>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</si>
  <si>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</si>
  <si>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</si>
  <si>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</si>
  <si>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</si>
  <si>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პირობითი და სახელშეკრულებო ვალდებულებები</t>
  </si>
  <si>
    <t xml:space="preserve">          სავალუტო კურსთან დაკავშირებული კონტრაქტების (გარდა ოფციონებისა) ფარგლებში მისაღები თანხები</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</si>
  <si>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</si>
  <si>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მათ შორის გარესაბალანსო ელემენტების საერთო რეზერვი</t>
  </si>
  <si>
    <t>6.2.1</t>
  </si>
  <si>
    <t>მათ შორის სესხების შესაძლო დანაკარგების საერთო რეზერვი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</si>
  <si>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ბალანსო ღირებულებებს. </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</si>
  <si>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</si>
  <si>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</si>
  <si>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</si>
  <si>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</si>
  <si>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</si>
  <si>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</si>
  <si>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</si>
  <si>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</si>
  <si>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</si>
  <si>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</si>
  <si>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</si>
  <si>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</si>
  <si>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</si>
  <si>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</si>
  <si>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</si>
  <si>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</si>
  <si>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</si>
  <si>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</si>
  <si>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</si>
  <si>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</si>
  <si>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</si>
  <si>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</si>
  <si>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</si>
  <si>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</si>
  <si>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</si>
  <si>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</si>
  <si>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</si>
  <si>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</si>
  <si>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</si>
  <si>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</si>
  <si>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</si>
  <si>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</si>
  <si>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</si>
  <si>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</si>
  <si>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</si>
  <si>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</si>
  <si>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 xml:space="preserve">ბაზელ III-ზე დაფუძნებული ჩარჩოს მიხედვით </t>
  </si>
  <si>
    <r>
      <t xml:space="preserve">ძირითადი პირველადი კაპიტალის კოეფიციენტი ( </t>
    </r>
    <r>
      <rPr>
        <sz val="10"/>
        <rFont val="Calibri"/>
        <family val="2"/>
      </rPr>
      <t>≥</t>
    </r>
    <r>
      <rPr>
        <sz val="10"/>
        <rFont val="Calibri"/>
        <family val="2"/>
        <scheme val="minor"/>
      </rPr>
      <t xml:space="preserve"> 7.0 %)**</t>
    </r>
  </si>
  <si>
    <t xml:space="preserve">პირველადი კაპიტალის კოეფიციენტი ( ≥ 8.5 %)** </t>
  </si>
  <si>
    <t>საზედამხედველო კაპიტალის კოეფიციენტი ( ≥ 10.5 %)**</t>
  </si>
  <si>
    <t>**აღნიშნული გულისხმობს "კომერციული ბანკების კაპიტალის ადეკვატურობის მოთხოვნების შესახებ" დებულების მე-8 მუხლით განსაზღვრული მინიმალური მოთხოვნებისა (4.5%, 6% და 8%) და კაპიტალის კონსერვაციის ბუფერის (2.5%) ჯამურ მოთხოვნას</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</si>
  <si>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</si>
  <si>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</si>
  <si>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</si>
  <si>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</si>
  <si>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</si>
  <si>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</si>
  <si>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</si>
  <si>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</si>
  <si>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</si>
  <si>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</si>
  <si>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≥6%</t>
  </si>
  <si>
    <t>1.3</t>
  </si>
  <si>
    <t>საზედამხედველო კაპიტალის მინიმალური მოთხოვნა</t>
  </si>
  <si>
    <t>≥8%</t>
  </si>
  <si>
    <t>2</t>
  </si>
  <si>
    <t>კომბინირებული ბუფერი</t>
  </si>
  <si>
    <t>2.1</t>
  </si>
  <si>
    <t>კაპიტალის კონსერვაციის ბუფერი</t>
  </si>
  <si>
    <t>≥2,5%</t>
  </si>
  <si>
    <t>2.2</t>
  </si>
  <si>
    <t>კონტრციკლური ბუფერი</t>
  </si>
  <si>
    <t>≥0%</t>
  </si>
  <si>
    <t>2.3</t>
  </si>
  <si>
    <t>სისტემური რისკის ბუფერი</t>
  </si>
  <si>
    <t>3</t>
  </si>
  <si>
    <t>პილარ 2-ის მოთხოვნა*</t>
  </si>
  <si>
    <t>არსებული მაჩვენებლები</t>
  </si>
  <si>
    <t>6</t>
  </si>
  <si>
    <r>
      <rPr>
        <sz val="10"/>
        <rFont val="Calibri"/>
        <family val="2"/>
      </rPr>
      <t>≥</t>
    </r>
    <r>
      <rPr>
        <sz val="10"/>
        <rFont val="Calibri"/>
        <family val="2"/>
        <scheme val="minor"/>
      </rPr>
      <t>4,5%</t>
    </r>
  </si>
  <si>
    <t>9.1</t>
  </si>
  <si>
    <t>3.1</t>
  </si>
  <si>
    <t>3.2</t>
  </si>
  <si>
    <t>3.3</t>
  </si>
  <si>
    <t>პილარ 2-ის მოთხოვნა ძირითად პირველად კაპიტალზე</t>
  </si>
  <si>
    <t>პილარ 2-ის მოთხოვნა პირველად კაპიტალზე</t>
  </si>
  <si>
    <t>პილარ 2-ის საზედამხედველო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</si>
  <si>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</si>
  <si>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</si>
  <si>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</si>
  <si>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</si>
  <si>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ჰუსეინ აიდინ</t>
  </si>
  <si>
    <t>იუსუფ დაღჯან</t>
  </si>
  <si>
    <t>მეჰმეთ თურგუთ</t>
  </si>
  <si>
    <t>მეჰმეთ უჩარ</t>
  </si>
  <si>
    <t>ჰალუქ ჯენგიზ</t>
  </si>
  <si>
    <t>მერთ ქოზაჯიოღლუ</t>
  </si>
  <si>
    <t>ცხრილი 9 (Capital), N39</t>
  </si>
  <si>
    <t>ცხრილი 9 (Capital), N2</t>
  </si>
  <si>
    <t>ცხრილი 9 (Capital), N6</t>
  </si>
  <si>
    <t>ცხრილი 9 (Capital), N8</t>
  </si>
  <si>
    <t>სს ზირაათ ბანკი საქართველო</t>
  </si>
  <si>
    <t>www.ziraatbank.ge</t>
  </si>
  <si>
    <t>სს " ზირაათ ბანკი საქართველო"</t>
  </si>
  <si>
    <t>თურქეთის რესპუბლიკის სს ზირაათ ბანკი</t>
  </si>
  <si>
    <t>ბურჯუ ეროლ</t>
  </si>
</sst>
</file>

<file path=xl/styles.xml><?xml version="1.0" encoding="utf-8"?>
<styleSheet xmlns="http://schemas.openxmlformats.org/spreadsheetml/2006/main" xmlns:mc="http://schemas.openxmlformats.org/markup-compatibility/2006" xmlns:x14ac="http://schemas.microsoft.com/office/spreadsheetml/2009/9/ac" mc:Ignorable="x14ac">
  <numFmts count="36">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 numFmtId="194" formatCode="yyyy\-mm\-dd;@"/>
  </numFmts>
  <fonts count="119">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i/>
      <sz val="11"/>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sz val="10"/>
      <name val="Calibri"/>
      <family val="2"/>
    </font>
    <font>
      <sz val="10"/>
      <color rgb="FF333333"/>
      <name val="Sylfaen"/>
      <family val="1"/>
    </font>
    <font>
      <i/>
      <sz val="10"/>
      <name val="Sylfaen"/>
      <family val="1"/>
    </font>
    <font>
      <i/>
      <sz val="10"/>
      <color theme="1"/>
      <name val="Sylfaen"/>
      <family val="1"/>
    </font>
    <font>
      <sz val="10"/>
      <name val="Calibri"/>
      <family val="2"/>
      <charset val="204"/>
      <scheme val="minor"/>
    </font>
    <font>
      <b/>
      <sz val="10"/>
      <name val="Calibri"/>
      <family val="2"/>
      <charset val="204"/>
      <scheme val="minor"/>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sz val="11"/>
      <color theme="1"/>
      <name val="Sylfaen"/>
      <family val="1"/>
    </font>
    <font>
      <b/>
      <sz val="11"/>
      <name val="Sylfaen"/>
      <family val="1"/>
    </font>
    <font>
      <b/>
      <i/>
      <sz val="10"/>
      <color theme="1"/>
      <name val="Sylfaen"/>
      <family val="1"/>
    </font>
    <font>
      <b/>
      <sz val="8"/>
      <name val="Sylfaen"/>
      <family val="1"/>
    </font>
    <font>
      <sz val="8"/>
      <name val="Sylfaen"/>
      <family val="1"/>
    </font>
    <font>
      <sz val="9"/>
      <color theme="1"/>
      <name val="Calibri"/>
      <family val="2"/>
      <scheme val="minor"/>
    </font>
    <font>
      <sz val="8"/>
      <color theme="1"/>
      <name val="Sylfaen"/>
      <family val="1"/>
    </font>
    <font>
      <b/>
      <i/>
      <u/>
      <sz val="8"/>
      <name val="Sylfaen"/>
      <family val="1"/>
    </font>
    <font>
      <sz val="10"/>
      <color theme="1"/>
      <name val="Calibri"/>
      <family val="1"/>
      <scheme val="minor"/>
    </font>
    <font>
      <b/>
      <sz val="10"/>
      <name val="Calibri"/>
      <family val="1"/>
      <scheme val="minor"/>
    </font>
    <font>
      <sz val="10"/>
      <name val="Calibri"/>
      <family val="1"/>
      <scheme val="minor"/>
    </font>
    <font>
      <sz val="10"/>
      <name val="Arial"/>
    </font>
    <font>
      <u/>
      <sz val="10"/>
      <color indexed="12"/>
      <name val="Arial"/>
      <family val="2"/>
      <charset val="204"/>
    </font>
    <font>
      <sz val="10"/>
      <color rgb="FFFF0000"/>
      <name val="Sylfaen"/>
      <family val="1"/>
    </font>
  </fonts>
  <fills count="79">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F0000"/>
        <bgColor indexed="64"/>
      </patternFill>
    </fill>
  </fills>
  <borders count="153">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theme="6" tint="-0.499984740745262"/>
      </right>
      <top style="thin">
        <color theme="6" tint="-0.499984740745262"/>
      </top>
      <bottom style="thin">
        <color theme="6" tint="-0.499984740745262"/>
      </bottom>
      <diagonal/>
    </border>
    <border>
      <left/>
      <right style="thin">
        <color theme="6" tint="-0.499984740745262"/>
      </right>
      <top style="thin">
        <color theme="6" tint="-0.499984740745262"/>
      </top>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indexed="64"/>
      </left>
      <right style="thin">
        <color theme="6" tint="-0.499984740745262"/>
      </right>
      <top style="thin">
        <color indexed="64"/>
      </top>
      <bottom style="thin">
        <color indexed="64"/>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indexed="64"/>
      </left>
      <right style="thin">
        <color theme="6" tint="-0.499984740745262"/>
      </right>
      <top style="thin">
        <color indexed="64"/>
      </top>
      <bottom style="medium">
        <color indexed="64"/>
      </bottom>
      <diagonal/>
    </border>
    <border>
      <left style="thin">
        <color theme="6" tint="-0.499984740745262"/>
      </left>
      <right style="thin">
        <color theme="6" tint="-0.499984740745262"/>
      </right>
      <top style="thin">
        <color indexed="64"/>
      </top>
      <bottom style="medium">
        <color indexed="64"/>
      </bottom>
      <diagonal/>
    </border>
    <border>
      <left style="thin">
        <color theme="6" tint="-0.499984740745262"/>
      </left>
      <right style="medium">
        <color indexed="64"/>
      </right>
      <top style="thin">
        <color indexed="64"/>
      </top>
      <bottom style="medium">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double">
        <color theme="1" tint="0.34998626667073579"/>
      </bottom>
      <diagonal/>
    </border>
    <border>
      <left/>
      <right/>
      <top/>
      <bottom style="double">
        <color theme="1" tint="0.34998626667073579"/>
      </bottom>
      <diagonal/>
    </border>
    <border>
      <left/>
      <right style="thin">
        <color theme="1" tint="0.34998626667073579"/>
      </right>
      <top/>
      <bottom style="double">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medium">
        <color theme="1" tint="0.34998626667073579"/>
      </top>
      <bottom style="thin">
        <color theme="1" tint="0.34998626667073579"/>
      </bottom>
      <diagonal/>
    </border>
    <border>
      <left/>
      <right style="thin">
        <color theme="1" tint="0.34998626667073579"/>
      </right>
      <top style="medium">
        <color theme="1" tint="0.34998626667073579"/>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style="double">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style="medium">
        <color indexed="64"/>
      </bottom>
      <diagonal/>
    </border>
    <border>
      <left style="thin">
        <color theme="1" tint="0.34998626667073579"/>
      </left>
      <right style="thin">
        <color theme="1" tint="0.34998626667073579"/>
      </right>
      <top/>
      <bottom style="medium">
        <color theme="1" tint="0.34998626667073579"/>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theme="1" tint="0.34998626667073579"/>
      </left>
      <right/>
      <top style="thin">
        <color indexed="64"/>
      </top>
      <bottom style="double">
        <color theme="1" tint="0.34998626667073579"/>
      </bottom>
      <diagonal/>
    </border>
    <border>
      <left/>
      <right/>
      <top style="thin">
        <color indexed="64"/>
      </top>
      <bottom style="double">
        <color theme="1" tint="0.34998626667073579"/>
      </bottom>
      <diagonal/>
    </border>
    <border>
      <left/>
      <right style="thin">
        <color theme="1" tint="0.34998626667073579"/>
      </right>
      <top style="thin">
        <color indexed="64"/>
      </top>
      <bottom style="double">
        <color theme="1" tint="0.34998626667073579"/>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auto="1"/>
      </bottom>
      <diagonal/>
    </border>
    <border>
      <left/>
      <right/>
      <top style="thin">
        <color indexed="64"/>
      </top>
      <bottom style="thin">
        <color indexed="64"/>
      </bottom>
      <diagonal/>
    </border>
    <border>
      <left style="thin">
        <color theme="6" tint="-0.499984740745262"/>
      </left>
      <right style="medium">
        <color indexed="64"/>
      </right>
      <top style="thin">
        <color indexed="64"/>
      </top>
      <bottom style="thin">
        <color theme="6" tint="-0.4999847407452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22802">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8" fillId="0" borderId="0"/>
    <xf numFmtId="0" fontId="8" fillId="0" borderId="0"/>
    <xf numFmtId="166" fontId="8" fillId="0" borderId="0" applyFont="0" applyFill="0" applyBorder="0" applyAlignment="0" applyProtection="0"/>
    <xf numFmtId="0" fontId="2" fillId="0" borderId="0"/>
    <xf numFmtId="0" fontId="8" fillId="0" borderId="0"/>
    <xf numFmtId="0" fontId="1"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8" fillId="0" borderId="0"/>
    <xf numFmtId="168" fontId="29" fillId="37" borderId="0"/>
    <xf numFmtId="169" fontId="29" fillId="37" borderId="0"/>
    <xf numFmtId="168" fontId="29" fillId="37" borderId="0"/>
    <xf numFmtId="0" fontId="30" fillId="38" borderId="0" applyNumberFormat="0" applyBorder="0" applyAlignment="0" applyProtection="0"/>
    <xf numFmtId="0" fontId="4" fillId="13" borderId="0" applyNumberFormat="0" applyBorder="0" applyAlignment="0" applyProtection="0"/>
    <xf numFmtId="168" fontId="31" fillId="38" borderId="0" applyNumberFormat="0" applyBorder="0" applyAlignment="0" applyProtection="0"/>
    <xf numFmtId="168" fontId="31" fillId="38" borderId="0" applyNumberFormat="0" applyBorder="0" applyAlignment="0" applyProtection="0"/>
    <xf numFmtId="169" fontId="31" fillId="38" borderId="0" applyNumberFormat="0" applyBorder="0" applyAlignment="0" applyProtection="0"/>
    <xf numFmtId="0" fontId="30" fillId="3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68" fontId="31" fillId="38" borderId="0" applyNumberFormat="0" applyBorder="0" applyAlignment="0" applyProtection="0"/>
    <xf numFmtId="169" fontId="31" fillId="38" borderId="0" applyNumberFormat="0" applyBorder="0" applyAlignment="0" applyProtection="0"/>
    <xf numFmtId="168" fontId="31" fillId="38" borderId="0" applyNumberFormat="0" applyBorder="0" applyAlignment="0" applyProtection="0"/>
    <xf numFmtId="168" fontId="31" fillId="38" borderId="0" applyNumberFormat="0" applyBorder="0" applyAlignment="0" applyProtection="0"/>
    <xf numFmtId="169" fontId="31" fillId="38" borderId="0" applyNumberFormat="0" applyBorder="0" applyAlignment="0" applyProtection="0"/>
    <xf numFmtId="168" fontId="31" fillId="38" borderId="0" applyNumberFormat="0" applyBorder="0" applyAlignment="0" applyProtection="0"/>
    <xf numFmtId="168" fontId="31" fillId="38" borderId="0" applyNumberFormat="0" applyBorder="0" applyAlignment="0" applyProtection="0"/>
    <xf numFmtId="169" fontId="31" fillId="38" borderId="0" applyNumberFormat="0" applyBorder="0" applyAlignment="0" applyProtection="0"/>
    <xf numFmtId="168" fontId="31" fillId="38" borderId="0" applyNumberFormat="0" applyBorder="0" applyAlignment="0" applyProtection="0"/>
    <xf numFmtId="168" fontId="31" fillId="38" borderId="0" applyNumberFormat="0" applyBorder="0" applyAlignment="0" applyProtection="0"/>
    <xf numFmtId="169" fontId="31" fillId="38" borderId="0" applyNumberFormat="0" applyBorder="0" applyAlignment="0" applyProtection="0"/>
    <xf numFmtId="168" fontId="31" fillId="38"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4" fillId="17" borderId="0" applyNumberFormat="0" applyBorder="0" applyAlignment="0" applyProtection="0"/>
    <xf numFmtId="168" fontId="31" fillId="39" borderId="0" applyNumberFormat="0" applyBorder="0" applyAlignment="0" applyProtection="0"/>
    <xf numFmtId="168" fontId="31" fillId="39" borderId="0" applyNumberFormat="0" applyBorder="0" applyAlignment="0" applyProtection="0"/>
    <xf numFmtId="169" fontId="31" fillId="39" borderId="0" applyNumberFormat="0" applyBorder="0" applyAlignment="0" applyProtection="0"/>
    <xf numFmtId="0" fontId="30" fillId="39"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68" fontId="31" fillId="39" borderId="0" applyNumberFormat="0" applyBorder="0" applyAlignment="0" applyProtection="0"/>
    <xf numFmtId="169" fontId="31" fillId="39" borderId="0" applyNumberFormat="0" applyBorder="0" applyAlignment="0" applyProtection="0"/>
    <xf numFmtId="168" fontId="31" fillId="39" borderId="0" applyNumberFormat="0" applyBorder="0" applyAlignment="0" applyProtection="0"/>
    <xf numFmtId="168" fontId="31" fillId="39" borderId="0" applyNumberFormat="0" applyBorder="0" applyAlignment="0" applyProtection="0"/>
    <xf numFmtId="169" fontId="31" fillId="39" borderId="0" applyNumberFormat="0" applyBorder="0" applyAlignment="0" applyProtection="0"/>
    <xf numFmtId="168" fontId="31" fillId="39" borderId="0" applyNumberFormat="0" applyBorder="0" applyAlignment="0" applyProtection="0"/>
    <xf numFmtId="168" fontId="31" fillId="39" borderId="0" applyNumberFormat="0" applyBorder="0" applyAlignment="0" applyProtection="0"/>
    <xf numFmtId="169" fontId="31" fillId="39" borderId="0" applyNumberFormat="0" applyBorder="0" applyAlignment="0" applyProtection="0"/>
    <xf numFmtId="168" fontId="31" fillId="39" borderId="0" applyNumberFormat="0" applyBorder="0" applyAlignment="0" applyProtection="0"/>
    <xf numFmtId="168" fontId="31" fillId="39" borderId="0" applyNumberFormat="0" applyBorder="0" applyAlignment="0" applyProtection="0"/>
    <xf numFmtId="169" fontId="31" fillId="39" borderId="0" applyNumberFormat="0" applyBorder="0" applyAlignment="0" applyProtection="0"/>
    <xf numFmtId="168" fontId="31" fillId="39"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4" fillId="21" borderId="0" applyNumberFormat="0" applyBorder="0" applyAlignment="0" applyProtection="0"/>
    <xf numFmtId="168" fontId="31" fillId="40" borderId="0" applyNumberFormat="0" applyBorder="0" applyAlignment="0" applyProtection="0"/>
    <xf numFmtId="168" fontId="31" fillId="40" borderId="0" applyNumberFormat="0" applyBorder="0" applyAlignment="0" applyProtection="0"/>
    <xf numFmtId="169" fontId="31" fillId="40" borderId="0" applyNumberFormat="0" applyBorder="0" applyAlignment="0" applyProtection="0"/>
    <xf numFmtId="0" fontId="30" fillId="4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68" fontId="31" fillId="40" borderId="0" applyNumberFormat="0" applyBorder="0" applyAlignment="0" applyProtection="0"/>
    <xf numFmtId="169" fontId="31" fillId="40" borderId="0" applyNumberFormat="0" applyBorder="0" applyAlignment="0" applyProtection="0"/>
    <xf numFmtId="168" fontId="31" fillId="40" borderId="0" applyNumberFormat="0" applyBorder="0" applyAlignment="0" applyProtection="0"/>
    <xf numFmtId="168" fontId="31" fillId="40" borderId="0" applyNumberFormat="0" applyBorder="0" applyAlignment="0" applyProtection="0"/>
    <xf numFmtId="169" fontId="31" fillId="40" borderId="0" applyNumberFormat="0" applyBorder="0" applyAlignment="0" applyProtection="0"/>
    <xf numFmtId="168" fontId="31" fillId="40" borderId="0" applyNumberFormat="0" applyBorder="0" applyAlignment="0" applyProtection="0"/>
    <xf numFmtId="168" fontId="31" fillId="40" borderId="0" applyNumberFormat="0" applyBorder="0" applyAlignment="0" applyProtection="0"/>
    <xf numFmtId="169" fontId="31" fillId="40" borderId="0" applyNumberFormat="0" applyBorder="0" applyAlignment="0" applyProtection="0"/>
    <xf numFmtId="168" fontId="31" fillId="40" borderId="0" applyNumberFormat="0" applyBorder="0" applyAlignment="0" applyProtection="0"/>
    <xf numFmtId="168" fontId="31" fillId="40" borderId="0" applyNumberFormat="0" applyBorder="0" applyAlignment="0" applyProtection="0"/>
    <xf numFmtId="169" fontId="31" fillId="40" borderId="0" applyNumberFormat="0" applyBorder="0" applyAlignment="0" applyProtection="0"/>
    <xf numFmtId="168" fontId="31" fillId="40"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4" fillId="25" borderId="0" applyNumberFormat="0" applyBorder="0" applyAlignment="0" applyProtection="0"/>
    <xf numFmtId="168" fontId="31" fillId="41" borderId="0" applyNumberFormat="0" applyBorder="0" applyAlignment="0" applyProtection="0"/>
    <xf numFmtId="168" fontId="31" fillId="41" borderId="0" applyNumberFormat="0" applyBorder="0" applyAlignment="0" applyProtection="0"/>
    <xf numFmtId="169" fontId="31" fillId="41" borderId="0" applyNumberFormat="0" applyBorder="0" applyAlignment="0" applyProtection="0"/>
    <xf numFmtId="0" fontId="30" fillId="4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68" fontId="31" fillId="41" borderId="0" applyNumberFormat="0" applyBorder="0" applyAlignment="0" applyProtection="0"/>
    <xf numFmtId="169" fontId="31" fillId="41" borderId="0" applyNumberFormat="0" applyBorder="0" applyAlignment="0" applyProtection="0"/>
    <xf numFmtId="168" fontId="31" fillId="41" borderId="0" applyNumberFormat="0" applyBorder="0" applyAlignment="0" applyProtection="0"/>
    <xf numFmtId="168" fontId="31" fillId="41" borderId="0" applyNumberFormat="0" applyBorder="0" applyAlignment="0" applyProtection="0"/>
    <xf numFmtId="169" fontId="31" fillId="41" borderId="0" applyNumberFormat="0" applyBorder="0" applyAlignment="0" applyProtection="0"/>
    <xf numFmtId="168" fontId="31" fillId="41" borderId="0" applyNumberFormat="0" applyBorder="0" applyAlignment="0" applyProtection="0"/>
    <xf numFmtId="168" fontId="31" fillId="41" borderId="0" applyNumberFormat="0" applyBorder="0" applyAlignment="0" applyProtection="0"/>
    <xf numFmtId="169" fontId="31" fillId="41" borderId="0" applyNumberFormat="0" applyBorder="0" applyAlignment="0" applyProtection="0"/>
    <xf numFmtId="168" fontId="31" fillId="41" borderId="0" applyNumberFormat="0" applyBorder="0" applyAlignment="0" applyProtection="0"/>
    <xf numFmtId="168" fontId="31" fillId="41" borderId="0" applyNumberFormat="0" applyBorder="0" applyAlignment="0" applyProtection="0"/>
    <xf numFmtId="169" fontId="31" fillId="41" borderId="0" applyNumberFormat="0" applyBorder="0" applyAlignment="0" applyProtection="0"/>
    <xf numFmtId="168" fontId="31" fillId="41"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4" fillId="29" borderId="0" applyNumberFormat="0" applyBorder="0" applyAlignment="0" applyProtection="0"/>
    <xf numFmtId="168" fontId="31" fillId="42" borderId="0" applyNumberFormat="0" applyBorder="0" applyAlignment="0" applyProtection="0"/>
    <xf numFmtId="168" fontId="31" fillId="42" borderId="0" applyNumberFormat="0" applyBorder="0" applyAlignment="0" applyProtection="0"/>
    <xf numFmtId="169" fontId="31" fillId="42" borderId="0" applyNumberFormat="0" applyBorder="0" applyAlignment="0" applyProtection="0"/>
    <xf numFmtId="0" fontId="30" fillId="42"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68" fontId="31" fillId="42" borderId="0" applyNumberFormat="0" applyBorder="0" applyAlignment="0" applyProtection="0"/>
    <xf numFmtId="169" fontId="31" fillId="42" borderId="0" applyNumberFormat="0" applyBorder="0" applyAlignment="0" applyProtection="0"/>
    <xf numFmtId="168" fontId="31" fillId="42" borderId="0" applyNumberFormat="0" applyBorder="0" applyAlignment="0" applyProtection="0"/>
    <xf numFmtId="168" fontId="31" fillId="42" borderId="0" applyNumberFormat="0" applyBorder="0" applyAlignment="0" applyProtection="0"/>
    <xf numFmtId="169" fontId="31" fillId="42" borderId="0" applyNumberFormat="0" applyBorder="0" applyAlignment="0" applyProtection="0"/>
    <xf numFmtId="168" fontId="31" fillId="42" borderId="0" applyNumberFormat="0" applyBorder="0" applyAlignment="0" applyProtection="0"/>
    <xf numFmtId="168" fontId="31" fillId="42" borderId="0" applyNumberFormat="0" applyBorder="0" applyAlignment="0" applyProtection="0"/>
    <xf numFmtId="169" fontId="31" fillId="42" borderId="0" applyNumberFormat="0" applyBorder="0" applyAlignment="0" applyProtection="0"/>
    <xf numFmtId="168" fontId="31" fillId="42" borderId="0" applyNumberFormat="0" applyBorder="0" applyAlignment="0" applyProtection="0"/>
    <xf numFmtId="168" fontId="31" fillId="42" borderId="0" applyNumberFormat="0" applyBorder="0" applyAlignment="0" applyProtection="0"/>
    <xf numFmtId="169" fontId="31" fillId="42" borderId="0" applyNumberFormat="0" applyBorder="0" applyAlignment="0" applyProtection="0"/>
    <xf numFmtId="168" fontId="31" fillId="42" borderId="0" applyNumberFormat="0" applyBorder="0" applyAlignment="0" applyProtection="0"/>
    <xf numFmtId="0" fontId="30" fillId="42" borderId="0" applyNumberFormat="0" applyBorder="0" applyAlignment="0" applyProtection="0"/>
    <xf numFmtId="0" fontId="30" fillId="43" borderId="0" applyNumberFormat="0" applyBorder="0" applyAlignment="0" applyProtection="0"/>
    <xf numFmtId="0" fontId="4" fillId="33" borderId="0" applyNumberFormat="0" applyBorder="0" applyAlignment="0" applyProtection="0"/>
    <xf numFmtId="168" fontId="31" fillId="43" borderId="0" applyNumberFormat="0" applyBorder="0" applyAlignment="0" applyProtection="0"/>
    <xf numFmtId="168" fontId="31" fillId="43" borderId="0" applyNumberFormat="0" applyBorder="0" applyAlignment="0" applyProtection="0"/>
    <xf numFmtId="169" fontId="31" fillId="43" borderId="0" applyNumberFormat="0" applyBorder="0" applyAlignment="0" applyProtection="0"/>
    <xf numFmtId="0" fontId="30" fillId="4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68" fontId="31" fillId="43" borderId="0" applyNumberFormat="0" applyBorder="0" applyAlignment="0" applyProtection="0"/>
    <xf numFmtId="169" fontId="31" fillId="43" borderId="0" applyNumberFormat="0" applyBorder="0" applyAlignment="0" applyProtection="0"/>
    <xf numFmtId="168" fontId="31" fillId="43" borderId="0" applyNumberFormat="0" applyBorder="0" applyAlignment="0" applyProtection="0"/>
    <xf numFmtId="168" fontId="31" fillId="43" borderId="0" applyNumberFormat="0" applyBorder="0" applyAlignment="0" applyProtection="0"/>
    <xf numFmtId="169" fontId="31" fillId="43" borderId="0" applyNumberFormat="0" applyBorder="0" applyAlignment="0" applyProtection="0"/>
    <xf numFmtId="168" fontId="31" fillId="43" borderId="0" applyNumberFormat="0" applyBorder="0" applyAlignment="0" applyProtection="0"/>
    <xf numFmtId="168" fontId="31" fillId="43" borderId="0" applyNumberFormat="0" applyBorder="0" applyAlignment="0" applyProtection="0"/>
    <xf numFmtId="169" fontId="31" fillId="43" borderId="0" applyNumberFormat="0" applyBorder="0" applyAlignment="0" applyProtection="0"/>
    <xf numFmtId="168" fontId="31" fillId="43" borderId="0" applyNumberFormat="0" applyBorder="0" applyAlignment="0" applyProtection="0"/>
    <xf numFmtId="168" fontId="31" fillId="43" borderId="0" applyNumberFormat="0" applyBorder="0" applyAlignment="0" applyProtection="0"/>
    <xf numFmtId="169" fontId="31" fillId="43" borderId="0" applyNumberFormat="0" applyBorder="0" applyAlignment="0" applyProtection="0"/>
    <xf numFmtId="168" fontId="31" fillId="43" borderId="0" applyNumberFormat="0" applyBorder="0" applyAlignment="0" applyProtection="0"/>
    <xf numFmtId="0" fontId="30" fillId="43" borderId="0" applyNumberFormat="0" applyBorder="0" applyAlignment="0" applyProtection="0"/>
    <xf numFmtId="0" fontId="30" fillId="44" borderId="0" applyNumberFormat="0" applyBorder="0" applyAlignment="0" applyProtection="0"/>
    <xf numFmtId="0" fontId="4" fillId="14" borderId="0" applyNumberFormat="0" applyBorder="0" applyAlignment="0" applyProtection="0"/>
    <xf numFmtId="168" fontId="31" fillId="44"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0" fontId="30" fillId="4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168" fontId="31" fillId="44"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168" fontId="31" fillId="44"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168" fontId="31" fillId="44"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168" fontId="31" fillId="44" borderId="0" applyNumberFormat="0" applyBorder="0" applyAlignment="0" applyProtection="0"/>
    <xf numFmtId="0" fontId="30" fillId="44" borderId="0" applyNumberFormat="0" applyBorder="0" applyAlignment="0" applyProtection="0"/>
    <xf numFmtId="0" fontId="30" fillId="45" borderId="0" applyNumberFormat="0" applyBorder="0" applyAlignment="0" applyProtection="0"/>
    <xf numFmtId="0" fontId="4" fillId="18" borderId="0" applyNumberFormat="0" applyBorder="0" applyAlignment="0" applyProtection="0"/>
    <xf numFmtId="168" fontId="31" fillId="45"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0" fontId="30" fillId="45"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168" fontId="31" fillId="45"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168" fontId="31" fillId="45"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168" fontId="31" fillId="45"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168" fontId="31" fillId="45" borderId="0" applyNumberFormat="0" applyBorder="0" applyAlignment="0" applyProtection="0"/>
    <xf numFmtId="0" fontId="30" fillId="45" borderId="0" applyNumberFormat="0" applyBorder="0" applyAlignment="0" applyProtection="0"/>
    <xf numFmtId="0" fontId="30" fillId="46" borderId="0" applyNumberFormat="0" applyBorder="0" applyAlignment="0" applyProtection="0"/>
    <xf numFmtId="0" fontId="4" fillId="22" borderId="0" applyNumberFormat="0" applyBorder="0" applyAlignment="0" applyProtection="0"/>
    <xf numFmtId="168" fontId="31" fillId="46" borderId="0" applyNumberFormat="0" applyBorder="0" applyAlignment="0" applyProtection="0"/>
    <xf numFmtId="168" fontId="31" fillId="46" borderId="0" applyNumberFormat="0" applyBorder="0" applyAlignment="0" applyProtection="0"/>
    <xf numFmtId="169" fontId="31" fillId="46" borderId="0" applyNumberFormat="0" applyBorder="0" applyAlignment="0" applyProtection="0"/>
    <xf numFmtId="0" fontId="30" fillId="4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68" fontId="31" fillId="46" borderId="0" applyNumberFormat="0" applyBorder="0" applyAlignment="0" applyProtection="0"/>
    <xf numFmtId="169" fontId="31" fillId="46" borderId="0" applyNumberFormat="0" applyBorder="0" applyAlignment="0" applyProtection="0"/>
    <xf numFmtId="168" fontId="31" fillId="46" borderId="0" applyNumberFormat="0" applyBorder="0" applyAlignment="0" applyProtection="0"/>
    <xf numFmtId="168" fontId="31" fillId="46" borderId="0" applyNumberFormat="0" applyBorder="0" applyAlignment="0" applyProtection="0"/>
    <xf numFmtId="169" fontId="31" fillId="46" borderId="0" applyNumberFormat="0" applyBorder="0" applyAlignment="0" applyProtection="0"/>
    <xf numFmtId="168" fontId="31" fillId="46" borderId="0" applyNumberFormat="0" applyBorder="0" applyAlignment="0" applyProtection="0"/>
    <xf numFmtId="168" fontId="31" fillId="46" borderId="0" applyNumberFormat="0" applyBorder="0" applyAlignment="0" applyProtection="0"/>
    <xf numFmtId="169" fontId="31" fillId="46" borderId="0" applyNumberFormat="0" applyBorder="0" applyAlignment="0" applyProtection="0"/>
    <xf numFmtId="168" fontId="31" fillId="46" borderId="0" applyNumberFormat="0" applyBorder="0" applyAlignment="0" applyProtection="0"/>
    <xf numFmtId="168" fontId="31" fillId="46" borderId="0" applyNumberFormat="0" applyBorder="0" applyAlignment="0" applyProtection="0"/>
    <xf numFmtId="169" fontId="31" fillId="46" borderId="0" applyNumberFormat="0" applyBorder="0" applyAlignment="0" applyProtection="0"/>
    <xf numFmtId="168" fontId="31" fillId="46" borderId="0" applyNumberFormat="0" applyBorder="0" applyAlignment="0" applyProtection="0"/>
    <xf numFmtId="0" fontId="30" fillId="46" borderId="0" applyNumberFormat="0" applyBorder="0" applyAlignment="0" applyProtection="0"/>
    <xf numFmtId="0" fontId="30" fillId="41" borderId="0" applyNumberFormat="0" applyBorder="0" applyAlignment="0" applyProtection="0"/>
    <xf numFmtId="0" fontId="4" fillId="26" borderId="0" applyNumberFormat="0" applyBorder="0" applyAlignment="0" applyProtection="0"/>
    <xf numFmtId="168" fontId="31" fillId="41" borderId="0" applyNumberFormat="0" applyBorder="0" applyAlignment="0" applyProtection="0"/>
    <xf numFmtId="168" fontId="31" fillId="41" borderId="0" applyNumberFormat="0" applyBorder="0" applyAlignment="0" applyProtection="0"/>
    <xf numFmtId="169" fontId="31" fillId="41" borderId="0" applyNumberFormat="0" applyBorder="0" applyAlignment="0" applyProtection="0"/>
    <xf numFmtId="0" fontId="30" fillId="4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68" fontId="31" fillId="41" borderId="0" applyNumberFormat="0" applyBorder="0" applyAlignment="0" applyProtection="0"/>
    <xf numFmtId="169" fontId="31" fillId="41" borderId="0" applyNumberFormat="0" applyBorder="0" applyAlignment="0" applyProtection="0"/>
    <xf numFmtId="168" fontId="31" fillId="41" borderId="0" applyNumberFormat="0" applyBorder="0" applyAlignment="0" applyProtection="0"/>
    <xf numFmtId="168" fontId="31" fillId="41" borderId="0" applyNumberFormat="0" applyBorder="0" applyAlignment="0" applyProtection="0"/>
    <xf numFmtId="169" fontId="31" fillId="41" borderId="0" applyNumberFormat="0" applyBorder="0" applyAlignment="0" applyProtection="0"/>
    <xf numFmtId="168" fontId="31" fillId="41" borderId="0" applyNumberFormat="0" applyBorder="0" applyAlignment="0" applyProtection="0"/>
    <xf numFmtId="168" fontId="31" fillId="41" borderId="0" applyNumberFormat="0" applyBorder="0" applyAlignment="0" applyProtection="0"/>
    <xf numFmtId="169" fontId="31" fillId="41" borderId="0" applyNumberFormat="0" applyBorder="0" applyAlignment="0" applyProtection="0"/>
    <xf numFmtId="168" fontId="31" fillId="41" borderId="0" applyNumberFormat="0" applyBorder="0" applyAlignment="0" applyProtection="0"/>
    <xf numFmtId="168" fontId="31" fillId="41" borderId="0" applyNumberFormat="0" applyBorder="0" applyAlignment="0" applyProtection="0"/>
    <xf numFmtId="169" fontId="31" fillId="41" borderId="0" applyNumberFormat="0" applyBorder="0" applyAlignment="0" applyProtection="0"/>
    <xf numFmtId="168" fontId="31" fillId="41" borderId="0" applyNumberFormat="0" applyBorder="0" applyAlignment="0" applyProtection="0"/>
    <xf numFmtId="0" fontId="30" fillId="41" borderId="0" applyNumberFormat="0" applyBorder="0" applyAlignment="0" applyProtection="0"/>
    <xf numFmtId="0" fontId="30" fillId="44" borderId="0" applyNumberFormat="0" applyBorder="0" applyAlignment="0" applyProtection="0"/>
    <xf numFmtId="0" fontId="4" fillId="30" borderId="0" applyNumberFormat="0" applyBorder="0" applyAlignment="0" applyProtection="0"/>
    <xf numFmtId="168" fontId="31" fillId="44"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0" fontId="30" fillId="44"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168" fontId="31" fillId="44"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168" fontId="31" fillId="44"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168" fontId="31" fillId="44"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168" fontId="31" fillId="44" borderId="0" applyNumberFormat="0" applyBorder="0" applyAlignment="0" applyProtection="0"/>
    <xf numFmtId="0" fontId="30" fillId="44" borderId="0" applyNumberFormat="0" applyBorder="0" applyAlignment="0" applyProtection="0"/>
    <xf numFmtId="0" fontId="30" fillId="47" borderId="0" applyNumberFormat="0" applyBorder="0" applyAlignment="0" applyProtection="0"/>
    <xf numFmtId="0" fontId="4" fillId="34" borderId="0" applyNumberFormat="0" applyBorder="0" applyAlignment="0" applyProtection="0"/>
    <xf numFmtId="168" fontId="31" fillId="47" borderId="0" applyNumberFormat="0" applyBorder="0" applyAlignment="0" applyProtection="0"/>
    <xf numFmtId="168" fontId="31" fillId="47" borderId="0" applyNumberFormat="0" applyBorder="0" applyAlignment="0" applyProtection="0"/>
    <xf numFmtId="169" fontId="31" fillId="47" borderId="0" applyNumberFormat="0" applyBorder="0" applyAlignment="0" applyProtection="0"/>
    <xf numFmtId="0" fontId="30" fillId="47"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68" fontId="31" fillId="47" borderId="0" applyNumberFormat="0" applyBorder="0" applyAlignment="0" applyProtection="0"/>
    <xf numFmtId="169" fontId="31" fillId="47" borderId="0" applyNumberFormat="0" applyBorder="0" applyAlignment="0" applyProtection="0"/>
    <xf numFmtId="168" fontId="31" fillId="47" borderId="0" applyNumberFormat="0" applyBorder="0" applyAlignment="0" applyProtection="0"/>
    <xf numFmtId="168" fontId="31" fillId="47" borderId="0" applyNumberFormat="0" applyBorder="0" applyAlignment="0" applyProtection="0"/>
    <xf numFmtId="169" fontId="31" fillId="47" borderId="0" applyNumberFormat="0" applyBorder="0" applyAlignment="0" applyProtection="0"/>
    <xf numFmtId="168" fontId="31" fillId="47" borderId="0" applyNumberFormat="0" applyBorder="0" applyAlignment="0" applyProtection="0"/>
    <xf numFmtId="168" fontId="31" fillId="47" borderId="0" applyNumberFormat="0" applyBorder="0" applyAlignment="0" applyProtection="0"/>
    <xf numFmtId="169" fontId="31" fillId="47" borderId="0" applyNumberFormat="0" applyBorder="0" applyAlignment="0" applyProtection="0"/>
    <xf numFmtId="168" fontId="31" fillId="47" borderId="0" applyNumberFormat="0" applyBorder="0" applyAlignment="0" applyProtection="0"/>
    <xf numFmtId="168" fontId="31" fillId="47" borderId="0" applyNumberFormat="0" applyBorder="0" applyAlignment="0" applyProtection="0"/>
    <xf numFmtId="169" fontId="31" fillId="47" borderId="0" applyNumberFormat="0" applyBorder="0" applyAlignment="0" applyProtection="0"/>
    <xf numFmtId="168" fontId="31" fillId="47" borderId="0" applyNumberFormat="0" applyBorder="0" applyAlignment="0" applyProtection="0"/>
    <xf numFmtId="0" fontId="30" fillId="47" borderId="0" applyNumberFormat="0" applyBorder="0" applyAlignment="0" applyProtection="0"/>
    <xf numFmtId="0" fontId="32" fillId="48" borderId="0" applyNumberFormat="0" applyBorder="0" applyAlignment="0" applyProtection="0"/>
    <xf numFmtId="0" fontId="33" fillId="15" borderId="0" applyNumberFormat="0" applyBorder="0" applyAlignment="0" applyProtection="0"/>
    <xf numFmtId="168" fontId="34" fillId="48" borderId="0" applyNumberFormat="0" applyBorder="0" applyAlignment="0" applyProtection="0"/>
    <xf numFmtId="168" fontId="34" fillId="48" borderId="0" applyNumberFormat="0" applyBorder="0" applyAlignment="0" applyProtection="0"/>
    <xf numFmtId="169" fontId="34" fillId="48" borderId="0" applyNumberFormat="0" applyBorder="0" applyAlignment="0" applyProtection="0"/>
    <xf numFmtId="0" fontId="32" fillId="48"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168" fontId="34" fillId="48" borderId="0" applyNumberFormat="0" applyBorder="0" applyAlignment="0" applyProtection="0"/>
    <xf numFmtId="169" fontId="34" fillId="48" borderId="0" applyNumberFormat="0" applyBorder="0" applyAlignment="0" applyProtection="0"/>
    <xf numFmtId="168" fontId="34" fillId="48" borderId="0" applyNumberFormat="0" applyBorder="0" applyAlignment="0" applyProtection="0"/>
    <xf numFmtId="168" fontId="34" fillId="48" borderId="0" applyNumberFormat="0" applyBorder="0" applyAlignment="0" applyProtection="0"/>
    <xf numFmtId="169" fontId="34" fillId="48" borderId="0" applyNumberFormat="0" applyBorder="0" applyAlignment="0" applyProtection="0"/>
    <xf numFmtId="168" fontId="34" fillId="48" borderId="0" applyNumberFormat="0" applyBorder="0" applyAlignment="0" applyProtection="0"/>
    <xf numFmtId="168" fontId="34" fillId="48" borderId="0" applyNumberFormat="0" applyBorder="0" applyAlignment="0" applyProtection="0"/>
    <xf numFmtId="169" fontId="34" fillId="48" borderId="0" applyNumberFormat="0" applyBorder="0" applyAlignment="0" applyProtection="0"/>
    <xf numFmtId="168" fontId="34" fillId="48" borderId="0" applyNumberFormat="0" applyBorder="0" applyAlignment="0" applyProtection="0"/>
    <xf numFmtId="168" fontId="34" fillId="48" borderId="0" applyNumberFormat="0" applyBorder="0" applyAlignment="0" applyProtection="0"/>
    <xf numFmtId="169" fontId="34" fillId="48" borderId="0" applyNumberFormat="0" applyBorder="0" applyAlignment="0" applyProtection="0"/>
    <xf numFmtId="168" fontId="34" fillId="48" borderId="0" applyNumberFormat="0" applyBorder="0" applyAlignment="0" applyProtection="0"/>
    <xf numFmtId="0" fontId="32" fillId="48" borderId="0" applyNumberFormat="0" applyBorder="0" applyAlignment="0" applyProtection="0"/>
    <xf numFmtId="0" fontId="32" fillId="45" borderId="0" applyNumberFormat="0" applyBorder="0" applyAlignment="0" applyProtection="0"/>
    <xf numFmtId="0" fontId="33" fillId="19" borderId="0" applyNumberFormat="0" applyBorder="0" applyAlignment="0" applyProtection="0"/>
    <xf numFmtId="168" fontId="34" fillId="45" borderId="0" applyNumberFormat="0" applyBorder="0" applyAlignment="0" applyProtection="0"/>
    <xf numFmtId="168" fontId="34" fillId="45" borderId="0" applyNumberFormat="0" applyBorder="0" applyAlignment="0" applyProtection="0"/>
    <xf numFmtId="169" fontId="34" fillId="45" borderId="0" applyNumberFormat="0" applyBorder="0" applyAlignment="0" applyProtection="0"/>
    <xf numFmtId="0" fontId="32" fillId="45"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168" fontId="34" fillId="45" borderId="0" applyNumberFormat="0" applyBorder="0" applyAlignment="0" applyProtection="0"/>
    <xf numFmtId="169" fontId="34" fillId="45" borderId="0" applyNumberFormat="0" applyBorder="0" applyAlignment="0" applyProtection="0"/>
    <xf numFmtId="168" fontId="34" fillId="45" borderId="0" applyNumberFormat="0" applyBorder="0" applyAlignment="0" applyProtection="0"/>
    <xf numFmtId="168" fontId="34" fillId="45" borderId="0" applyNumberFormat="0" applyBorder="0" applyAlignment="0" applyProtection="0"/>
    <xf numFmtId="169" fontId="34" fillId="45" borderId="0" applyNumberFormat="0" applyBorder="0" applyAlignment="0" applyProtection="0"/>
    <xf numFmtId="168" fontId="34" fillId="45" borderId="0" applyNumberFormat="0" applyBorder="0" applyAlignment="0" applyProtection="0"/>
    <xf numFmtId="168" fontId="34" fillId="45" borderId="0" applyNumberFormat="0" applyBorder="0" applyAlignment="0" applyProtection="0"/>
    <xf numFmtId="169" fontId="34" fillId="45" borderId="0" applyNumberFormat="0" applyBorder="0" applyAlignment="0" applyProtection="0"/>
    <xf numFmtId="168" fontId="34" fillId="45" borderId="0" applyNumberFormat="0" applyBorder="0" applyAlignment="0" applyProtection="0"/>
    <xf numFmtId="168" fontId="34" fillId="45" borderId="0" applyNumberFormat="0" applyBorder="0" applyAlignment="0" applyProtection="0"/>
    <xf numFmtId="169" fontId="34" fillId="45" borderId="0" applyNumberFormat="0" applyBorder="0" applyAlignment="0" applyProtection="0"/>
    <xf numFmtId="168" fontId="34" fillId="45" borderId="0" applyNumberFormat="0" applyBorder="0" applyAlignment="0" applyProtection="0"/>
    <xf numFmtId="0" fontId="32" fillId="45" borderId="0" applyNumberFormat="0" applyBorder="0" applyAlignment="0" applyProtection="0"/>
    <xf numFmtId="0" fontId="32" fillId="46" borderId="0" applyNumberFormat="0" applyBorder="0" applyAlignment="0" applyProtection="0"/>
    <xf numFmtId="0" fontId="33" fillId="23" borderId="0" applyNumberFormat="0" applyBorder="0" applyAlignment="0" applyProtection="0"/>
    <xf numFmtId="168" fontId="34" fillId="46" borderId="0" applyNumberFormat="0" applyBorder="0" applyAlignment="0" applyProtection="0"/>
    <xf numFmtId="168" fontId="34" fillId="46" borderId="0" applyNumberFormat="0" applyBorder="0" applyAlignment="0" applyProtection="0"/>
    <xf numFmtId="169" fontId="34" fillId="46" borderId="0" applyNumberFormat="0" applyBorder="0" applyAlignment="0" applyProtection="0"/>
    <xf numFmtId="0" fontId="32" fillId="46"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168" fontId="34" fillId="46" borderId="0" applyNumberFormat="0" applyBorder="0" applyAlignment="0" applyProtection="0"/>
    <xf numFmtId="169" fontId="34" fillId="46" borderId="0" applyNumberFormat="0" applyBorder="0" applyAlignment="0" applyProtection="0"/>
    <xf numFmtId="168" fontId="34" fillId="46" borderId="0" applyNumberFormat="0" applyBorder="0" applyAlignment="0" applyProtection="0"/>
    <xf numFmtId="168" fontId="34" fillId="46" borderId="0" applyNumberFormat="0" applyBorder="0" applyAlignment="0" applyProtection="0"/>
    <xf numFmtId="169" fontId="34" fillId="46" borderId="0" applyNumberFormat="0" applyBorder="0" applyAlignment="0" applyProtection="0"/>
    <xf numFmtId="168" fontId="34" fillId="46" borderId="0" applyNumberFormat="0" applyBorder="0" applyAlignment="0" applyProtection="0"/>
    <xf numFmtId="168" fontId="34" fillId="46" borderId="0" applyNumberFormat="0" applyBorder="0" applyAlignment="0" applyProtection="0"/>
    <xf numFmtId="169" fontId="34" fillId="46" borderId="0" applyNumberFormat="0" applyBorder="0" applyAlignment="0" applyProtection="0"/>
    <xf numFmtId="168" fontId="34" fillId="46" borderId="0" applyNumberFormat="0" applyBorder="0" applyAlignment="0" applyProtection="0"/>
    <xf numFmtId="168" fontId="34" fillId="46" borderId="0" applyNumberFormat="0" applyBorder="0" applyAlignment="0" applyProtection="0"/>
    <xf numFmtId="169" fontId="34" fillId="46" borderId="0" applyNumberFormat="0" applyBorder="0" applyAlignment="0" applyProtection="0"/>
    <xf numFmtId="168" fontId="34" fillId="46" borderId="0" applyNumberFormat="0" applyBorder="0" applyAlignment="0" applyProtection="0"/>
    <xf numFmtId="0" fontId="32" fillId="46" borderId="0" applyNumberFormat="0" applyBorder="0" applyAlignment="0" applyProtection="0"/>
    <xf numFmtId="0" fontId="32" fillId="49" borderId="0" applyNumberFormat="0" applyBorder="0" applyAlignment="0" applyProtection="0"/>
    <xf numFmtId="0" fontId="33" fillId="27" borderId="0" applyNumberFormat="0" applyBorder="0" applyAlignment="0" applyProtection="0"/>
    <xf numFmtId="168" fontId="34" fillId="49" borderId="0" applyNumberFormat="0" applyBorder="0" applyAlignment="0" applyProtection="0"/>
    <xf numFmtId="168" fontId="34" fillId="49" borderId="0" applyNumberFormat="0" applyBorder="0" applyAlignment="0" applyProtection="0"/>
    <xf numFmtId="169" fontId="34" fillId="49" borderId="0" applyNumberFormat="0" applyBorder="0" applyAlignment="0" applyProtection="0"/>
    <xf numFmtId="0" fontId="32" fillId="49"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168" fontId="34" fillId="49" borderId="0" applyNumberFormat="0" applyBorder="0" applyAlignment="0" applyProtection="0"/>
    <xf numFmtId="169" fontId="34" fillId="49" borderId="0" applyNumberFormat="0" applyBorder="0" applyAlignment="0" applyProtection="0"/>
    <xf numFmtId="168" fontId="34" fillId="49" borderId="0" applyNumberFormat="0" applyBorder="0" applyAlignment="0" applyProtection="0"/>
    <xf numFmtId="168" fontId="34" fillId="49" borderId="0" applyNumberFormat="0" applyBorder="0" applyAlignment="0" applyProtection="0"/>
    <xf numFmtId="169" fontId="34" fillId="49" borderId="0" applyNumberFormat="0" applyBorder="0" applyAlignment="0" applyProtection="0"/>
    <xf numFmtId="168" fontId="34" fillId="49" borderId="0" applyNumberFormat="0" applyBorder="0" applyAlignment="0" applyProtection="0"/>
    <xf numFmtId="168" fontId="34" fillId="49" borderId="0" applyNumberFormat="0" applyBorder="0" applyAlignment="0" applyProtection="0"/>
    <xf numFmtId="169" fontId="34" fillId="49" borderId="0" applyNumberFormat="0" applyBorder="0" applyAlignment="0" applyProtection="0"/>
    <xf numFmtId="168" fontId="34" fillId="49" borderId="0" applyNumberFormat="0" applyBorder="0" applyAlignment="0" applyProtection="0"/>
    <xf numFmtId="168" fontId="34" fillId="49" borderId="0" applyNumberFormat="0" applyBorder="0" applyAlignment="0" applyProtection="0"/>
    <xf numFmtId="169" fontId="34" fillId="49" borderId="0" applyNumberFormat="0" applyBorder="0" applyAlignment="0" applyProtection="0"/>
    <xf numFmtId="168" fontId="34" fillId="49" borderId="0" applyNumberFormat="0" applyBorder="0" applyAlignment="0" applyProtection="0"/>
    <xf numFmtId="0" fontId="32" fillId="49" borderId="0" applyNumberFormat="0" applyBorder="0" applyAlignment="0" applyProtection="0"/>
    <xf numFmtId="0" fontId="32" fillId="50" borderId="0" applyNumberFormat="0" applyBorder="0" applyAlignment="0" applyProtection="0"/>
    <xf numFmtId="0" fontId="33" fillId="31" borderId="0" applyNumberFormat="0" applyBorder="0" applyAlignment="0" applyProtection="0"/>
    <xf numFmtId="168" fontId="34" fillId="50" borderId="0" applyNumberFormat="0" applyBorder="0" applyAlignment="0" applyProtection="0"/>
    <xf numFmtId="168" fontId="34" fillId="50" borderId="0" applyNumberFormat="0" applyBorder="0" applyAlignment="0" applyProtection="0"/>
    <xf numFmtId="169" fontId="34" fillId="50" borderId="0" applyNumberFormat="0" applyBorder="0" applyAlignment="0" applyProtection="0"/>
    <xf numFmtId="0" fontId="32" fillId="50"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168" fontId="34" fillId="50" borderId="0" applyNumberFormat="0" applyBorder="0" applyAlignment="0" applyProtection="0"/>
    <xf numFmtId="169" fontId="34" fillId="50" borderId="0" applyNumberFormat="0" applyBorder="0" applyAlignment="0" applyProtection="0"/>
    <xf numFmtId="168" fontId="34" fillId="50" borderId="0" applyNumberFormat="0" applyBorder="0" applyAlignment="0" applyProtection="0"/>
    <xf numFmtId="168" fontId="34" fillId="50" borderId="0" applyNumberFormat="0" applyBorder="0" applyAlignment="0" applyProtection="0"/>
    <xf numFmtId="169" fontId="34" fillId="50" borderId="0" applyNumberFormat="0" applyBorder="0" applyAlignment="0" applyProtection="0"/>
    <xf numFmtId="168" fontId="34" fillId="50" borderId="0" applyNumberFormat="0" applyBorder="0" applyAlignment="0" applyProtection="0"/>
    <xf numFmtId="168" fontId="34" fillId="50" borderId="0" applyNumberFormat="0" applyBorder="0" applyAlignment="0" applyProtection="0"/>
    <xf numFmtId="169" fontId="34" fillId="50" borderId="0" applyNumberFormat="0" applyBorder="0" applyAlignment="0" applyProtection="0"/>
    <xf numFmtId="168" fontId="34" fillId="50" borderId="0" applyNumberFormat="0" applyBorder="0" applyAlignment="0" applyProtection="0"/>
    <xf numFmtId="168" fontId="34" fillId="50" borderId="0" applyNumberFormat="0" applyBorder="0" applyAlignment="0" applyProtection="0"/>
    <xf numFmtId="169" fontId="34" fillId="50" borderId="0" applyNumberFormat="0" applyBorder="0" applyAlignment="0" applyProtection="0"/>
    <xf numFmtId="168" fontId="34" fillId="50"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3" fillId="35" borderId="0" applyNumberFormat="0" applyBorder="0" applyAlignment="0" applyProtection="0"/>
    <xf numFmtId="168" fontId="34" fillId="51" borderId="0" applyNumberFormat="0" applyBorder="0" applyAlignment="0" applyProtection="0"/>
    <xf numFmtId="168" fontId="34" fillId="51" borderId="0" applyNumberFormat="0" applyBorder="0" applyAlignment="0" applyProtection="0"/>
    <xf numFmtId="169" fontId="34" fillId="51" borderId="0" applyNumberFormat="0" applyBorder="0" applyAlignment="0" applyProtection="0"/>
    <xf numFmtId="0" fontId="32" fillId="51"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168" fontId="34" fillId="51" borderId="0" applyNumberFormat="0" applyBorder="0" applyAlignment="0" applyProtection="0"/>
    <xf numFmtId="169" fontId="34" fillId="51" borderId="0" applyNumberFormat="0" applyBorder="0" applyAlignment="0" applyProtection="0"/>
    <xf numFmtId="168" fontId="34" fillId="51" borderId="0" applyNumberFormat="0" applyBorder="0" applyAlignment="0" applyProtection="0"/>
    <xf numFmtId="168" fontId="34" fillId="51" borderId="0" applyNumberFormat="0" applyBorder="0" applyAlignment="0" applyProtection="0"/>
    <xf numFmtId="169" fontId="34" fillId="51" borderId="0" applyNumberFormat="0" applyBorder="0" applyAlignment="0" applyProtection="0"/>
    <xf numFmtId="168" fontId="34" fillId="51" borderId="0" applyNumberFormat="0" applyBorder="0" applyAlignment="0" applyProtection="0"/>
    <xf numFmtId="168" fontId="34" fillId="51" borderId="0" applyNumberFormat="0" applyBorder="0" applyAlignment="0" applyProtection="0"/>
    <xf numFmtId="169" fontId="34" fillId="51" borderId="0" applyNumberFormat="0" applyBorder="0" applyAlignment="0" applyProtection="0"/>
    <xf numFmtId="168" fontId="34" fillId="51" borderId="0" applyNumberFormat="0" applyBorder="0" applyAlignment="0" applyProtection="0"/>
    <xf numFmtId="168" fontId="34" fillId="51" borderId="0" applyNumberFormat="0" applyBorder="0" applyAlignment="0" applyProtection="0"/>
    <xf numFmtId="169" fontId="34" fillId="51" borderId="0" applyNumberFormat="0" applyBorder="0" applyAlignment="0" applyProtection="0"/>
    <xf numFmtId="168" fontId="34" fillId="51" borderId="0" applyNumberFormat="0" applyBorder="0" applyAlignment="0" applyProtection="0"/>
    <xf numFmtId="0" fontId="32" fillId="51"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3" fillId="12" borderId="0" applyNumberFormat="0" applyBorder="0" applyAlignment="0" applyProtection="0"/>
    <xf numFmtId="168" fontId="34" fillId="54" borderId="0" applyNumberFormat="0" applyBorder="0" applyAlignment="0" applyProtection="0"/>
    <xf numFmtId="168" fontId="34" fillId="54" borderId="0" applyNumberFormat="0" applyBorder="0" applyAlignment="0" applyProtection="0"/>
    <xf numFmtId="169" fontId="34" fillId="54" borderId="0" applyNumberFormat="0" applyBorder="0" applyAlignment="0" applyProtection="0"/>
    <xf numFmtId="0" fontId="32" fillId="54"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168" fontId="34" fillId="54" borderId="0" applyNumberFormat="0" applyBorder="0" applyAlignment="0" applyProtection="0"/>
    <xf numFmtId="169" fontId="34" fillId="54" borderId="0" applyNumberFormat="0" applyBorder="0" applyAlignment="0" applyProtection="0"/>
    <xf numFmtId="168" fontId="34" fillId="54" borderId="0" applyNumberFormat="0" applyBorder="0" applyAlignment="0" applyProtection="0"/>
    <xf numFmtId="168" fontId="34" fillId="54" borderId="0" applyNumberFormat="0" applyBorder="0" applyAlignment="0" applyProtection="0"/>
    <xf numFmtId="169" fontId="34" fillId="54" borderId="0" applyNumberFormat="0" applyBorder="0" applyAlignment="0" applyProtection="0"/>
    <xf numFmtId="168" fontId="34" fillId="54" borderId="0" applyNumberFormat="0" applyBorder="0" applyAlignment="0" applyProtection="0"/>
    <xf numFmtId="168" fontId="34" fillId="54" borderId="0" applyNumberFormat="0" applyBorder="0" applyAlignment="0" applyProtection="0"/>
    <xf numFmtId="169" fontId="34" fillId="54" borderId="0" applyNumberFormat="0" applyBorder="0" applyAlignment="0" applyProtection="0"/>
    <xf numFmtId="168" fontId="34" fillId="54" borderId="0" applyNumberFormat="0" applyBorder="0" applyAlignment="0" applyProtection="0"/>
    <xf numFmtId="168" fontId="34" fillId="54" borderId="0" applyNumberFormat="0" applyBorder="0" applyAlignment="0" applyProtection="0"/>
    <xf numFmtId="169" fontId="34" fillId="54" borderId="0" applyNumberFormat="0" applyBorder="0" applyAlignment="0" applyProtection="0"/>
    <xf numFmtId="168" fontId="34"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0" fillId="55" borderId="0" applyNumberFormat="0" applyBorder="0" applyAlignment="0" applyProtection="0"/>
    <xf numFmtId="0" fontId="30" fillId="56" borderId="0" applyNumberFormat="0" applyBorder="0" applyAlignment="0" applyProtection="0"/>
    <xf numFmtId="0" fontId="32" fillId="57" borderId="0" applyNumberFormat="0" applyBorder="0" applyAlignment="0" applyProtection="0"/>
    <xf numFmtId="0" fontId="32" fillId="58" borderId="0" applyNumberFormat="0" applyBorder="0" applyAlignment="0" applyProtection="0"/>
    <xf numFmtId="0" fontId="33" fillId="16" borderId="0" applyNumberFormat="0" applyBorder="0" applyAlignment="0" applyProtection="0"/>
    <xf numFmtId="168" fontId="34" fillId="58" borderId="0" applyNumberFormat="0" applyBorder="0" applyAlignment="0" applyProtection="0"/>
    <xf numFmtId="168" fontId="34" fillId="58" borderId="0" applyNumberFormat="0" applyBorder="0" applyAlignment="0" applyProtection="0"/>
    <xf numFmtId="169" fontId="34" fillId="58" borderId="0" applyNumberFormat="0" applyBorder="0" applyAlignment="0" applyProtection="0"/>
    <xf numFmtId="0" fontId="32" fillId="58"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168" fontId="34" fillId="58" borderId="0" applyNumberFormat="0" applyBorder="0" applyAlignment="0" applyProtection="0"/>
    <xf numFmtId="169" fontId="34" fillId="58" borderId="0" applyNumberFormat="0" applyBorder="0" applyAlignment="0" applyProtection="0"/>
    <xf numFmtId="168" fontId="34" fillId="58" borderId="0" applyNumberFormat="0" applyBorder="0" applyAlignment="0" applyProtection="0"/>
    <xf numFmtId="168" fontId="34" fillId="58" borderId="0" applyNumberFormat="0" applyBorder="0" applyAlignment="0" applyProtection="0"/>
    <xf numFmtId="169" fontId="34" fillId="58" borderId="0" applyNumberFormat="0" applyBorder="0" applyAlignment="0" applyProtection="0"/>
    <xf numFmtId="168" fontId="34" fillId="58" borderId="0" applyNumberFormat="0" applyBorder="0" applyAlignment="0" applyProtection="0"/>
    <xf numFmtId="168" fontId="34" fillId="58" borderId="0" applyNumberFormat="0" applyBorder="0" applyAlignment="0" applyProtection="0"/>
    <xf numFmtId="169" fontId="34" fillId="58" borderId="0" applyNumberFormat="0" applyBorder="0" applyAlignment="0" applyProtection="0"/>
    <xf numFmtId="168" fontId="34" fillId="58" borderId="0" applyNumberFormat="0" applyBorder="0" applyAlignment="0" applyProtection="0"/>
    <xf numFmtId="168" fontId="34" fillId="58" borderId="0" applyNumberFormat="0" applyBorder="0" applyAlignment="0" applyProtection="0"/>
    <xf numFmtId="169" fontId="34" fillId="58" borderId="0" applyNumberFormat="0" applyBorder="0" applyAlignment="0" applyProtection="0"/>
    <xf numFmtId="168" fontId="34" fillId="58" borderId="0" applyNumberFormat="0" applyBorder="0" applyAlignment="0" applyProtection="0"/>
    <xf numFmtId="0" fontId="32" fillId="58" borderId="0" applyNumberFormat="0" applyBorder="0" applyAlignment="0" applyProtection="0"/>
    <xf numFmtId="0" fontId="32" fillId="58" borderId="0" applyNumberFormat="0" applyBorder="0" applyAlignment="0" applyProtection="0"/>
    <xf numFmtId="0" fontId="32" fillId="58" borderId="0" applyNumberFormat="0" applyBorder="0" applyAlignment="0" applyProtection="0"/>
    <xf numFmtId="0" fontId="30" fillId="55" borderId="0" applyNumberFormat="0" applyBorder="0" applyAlignment="0" applyProtection="0"/>
    <xf numFmtId="0" fontId="30" fillId="59" borderId="0" applyNumberFormat="0" applyBorder="0" applyAlignment="0" applyProtection="0"/>
    <xf numFmtId="0" fontId="32" fillId="56" borderId="0" applyNumberFormat="0" applyBorder="0" applyAlignment="0" applyProtection="0"/>
    <xf numFmtId="0" fontId="32" fillId="60" borderId="0" applyNumberFormat="0" applyBorder="0" applyAlignment="0" applyProtection="0"/>
    <xf numFmtId="0" fontId="33" fillId="20" borderId="0" applyNumberFormat="0" applyBorder="0" applyAlignment="0" applyProtection="0"/>
    <xf numFmtId="168" fontId="34" fillId="60" borderId="0" applyNumberFormat="0" applyBorder="0" applyAlignment="0" applyProtection="0"/>
    <xf numFmtId="168" fontId="34" fillId="60" borderId="0" applyNumberFormat="0" applyBorder="0" applyAlignment="0" applyProtection="0"/>
    <xf numFmtId="169" fontId="34" fillId="60" borderId="0" applyNumberFormat="0" applyBorder="0" applyAlignment="0" applyProtection="0"/>
    <xf numFmtId="0" fontId="32" fillId="6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168" fontId="34" fillId="60" borderId="0" applyNumberFormat="0" applyBorder="0" applyAlignment="0" applyProtection="0"/>
    <xf numFmtId="169" fontId="34" fillId="60" borderId="0" applyNumberFormat="0" applyBorder="0" applyAlignment="0" applyProtection="0"/>
    <xf numFmtId="168" fontId="34" fillId="60" borderId="0" applyNumberFormat="0" applyBorder="0" applyAlignment="0" applyProtection="0"/>
    <xf numFmtId="168" fontId="34" fillId="60" borderId="0" applyNumberFormat="0" applyBorder="0" applyAlignment="0" applyProtection="0"/>
    <xf numFmtId="169" fontId="34" fillId="60" borderId="0" applyNumberFormat="0" applyBorder="0" applyAlignment="0" applyProtection="0"/>
    <xf numFmtId="168" fontId="34" fillId="60" borderId="0" applyNumberFormat="0" applyBorder="0" applyAlignment="0" applyProtection="0"/>
    <xf numFmtId="168" fontId="34" fillId="60" borderId="0" applyNumberFormat="0" applyBorder="0" applyAlignment="0" applyProtection="0"/>
    <xf numFmtId="169" fontId="34" fillId="60" borderId="0" applyNumberFormat="0" applyBorder="0" applyAlignment="0" applyProtection="0"/>
    <xf numFmtId="168" fontId="34" fillId="60" borderId="0" applyNumberFormat="0" applyBorder="0" applyAlignment="0" applyProtection="0"/>
    <xf numFmtId="168" fontId="34" fillId="60" borderId="0" applyNumberFormat="0" applyBorder="0" applyAlignment="0" applyProtection="0"/>
    <xf numFmtId="169" fontId="34" fillId="60" borderId="0" applyNumberFormat="0" applyBorder="0" applyAlignment="0" applyProtection="0"/>
    <xf numFmtId="168" fontId="34" fillId="60" borderId="0" applyNumberFormat="0" applyBorder="0" applyAlignment="0" applyProtection="0"/>
    <xf numFmtId="0" fontId="32" fillId="60" borderId="0" applyNumberFormat="0" applyBorder="0" applyAlignment="0" applyProtection="0"/>
    <xf numFmtId="0" fontId="32" fillId="60" borderId="0" applyNumberFormat="0" applyBorder="0" applyAlignment="0" applyProtection="0"/>
    <xf numFmtId="0" fontId="32" fillId="60" borderId="0" applyNumberFormat="0" applyBorder="0" applyAlignment="0" applyProtection="0"/>
    <xf numFmtId="0" fontId="30" fillId="52" borderId="0" applyNumberFormat="0" applyBorder="0" applyAlignment="0" applyProtection="0"/>
    <xf numFmtId="0" fontId="30" fillId="56" borderId="0" applyNumberFormat="0" applyBorder="0" applyAlignment="0" applyProtection="0"/>
    <xf numFmtId="0" fontId="32" fillId="56" borderId="0" applyNumberFormat="0" applyBorder="0" applyAlignment="0" applyProtection="0"/>
    <xf numFmtId="0" fontId="32" fillId="49" borderId="0" applyNumberFormat="0" applyBorder="0" applyAlignment="0" applyProtection="0"/>
    <xf numFmtId="0" fontId="33" fillId="24" borderId="0" applyNumberFormat="0" applyBorder="0" applyAlignment="0" applyProtection="0"/>
    <xf numFmtId="168" fontId="34" fillId="49" borderId="0" applyNumberFormat="0" applyBorder="0" applyAlignment="0" applyProtection="0"/>
    <xf numFmtId="168" fontId="34" fillId="49" borderId="0" applyNumberFormat="0" applyBorder="0" applyAlignment="0" applyProtection="0"/>
    <xf numFmtId="169" fontId="34" fillId="49" borderId="0" applyNumberFormat="0" applyBorder="0" applyAlignment="0" applyProtection="0"/>
    <xf numFmtId="0" fontId="32" fillId="49"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168" fontId="34" fillId="49" borderId="0" applyNumberFormat="0" applyBorder="0" applyAlignment="0" applyProtection="0"/>
    <xf numFmtId="169" fontId="34" fillId="49" borderId="0" applyNumberFormat="0" applyBorder="0" applyAlignment="0" applyProtection="0"/>
    <xf numFmtId="168" fontId="34" fillId="49" borderId="0" applyNumberFormat="0" applyBorder="0" applyAlignment="0" applyProtection="0"/>
    <xf numFmtId="168" fontId="34" fillId="49" borderId="0" applyNumberFormat="0" applyBorder="0" applyAlignment="0" applyProtection="0"/>
    <xf numFmtId="169" fontId="34" fillId="49" borderId="0" applyNumberFormat="0" applyBorder="0" applyAlignment="0" applyProtection="0"/>
    <xf numFmtId="168" fontId="34" fillId="49" borderId="0" applyNumberFormat="0" applyBorder="0" applyAlignment="0" applyProtection="0"/>
    <xf numFmtId="168" fontId="34" fillId="49" borderId="0" applyNumberFormat="0" applyBorder="0" applyAlignment="0" applyProtection="0"/>
    <xf numFmtId="169" fontId="34" fillId="49" borderId="0" applyNumberFormat="0" applyBorder="0" applyAlignment="0" applyProtection="0"/>
    <xf numFmtId="168" fontId="34" fillId="49" borderId="0" applyNumberFormat="0" applyBorder="0" applyAlignment="0" applyProtection="0"/>
    <xf numFmtId="168" fontId="34" fillId="49" borderId="0" applyNumberFormat="0" applyBorder="0" applyAlignment="0" applyProtection="0"/>
    <xf numFmtId="169" fontId="34" fillId="49" borderId="0" applyNumberFormat="0" applyBorder="0" applyAlignment="0" applyProtection="0"/>
    <xf numFmtId="168" fontId="34"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0" fillId="61" borderId="0" applyNumberFormat="0" applyBorder="0" applyAlignment="0" applyProtection="0"/>
    <xf numFmtId="0" fontId="30" fillId="52" borderId="0" applyNumberFormat="0" applyBorder="0" applyAlignment="0" applyProtection="0"/>
    <xf numFmtId="0" fontId="32" fillId="53" borderId="0" applyNumberFormat="0" applyBorder="0" applyAlignment="0" applyProtection="0"/>
    <xf numFmtId="0" fontId="32" fillId="50" borderId="0" applyNumberFormat="0" applyBorder="0" applyAlignment="0" applyProtection="0"/>
    <xf numFmtId="0" fontId="33" fillId="28" borderId="0" applyNumberFormat="0" applyBorder="0" applyAlignment="0" applyProtection="0"/>
    <xf numFmtId="168" fontId="34" fillId="50" borderId="0" applyNumberFormat="0" applyBorder="0" applyAlignment="0" applyProtection="0"/>
    <xf numFmtId="168" fontId="34" fillId="50" borderId="0" applyNumberFormat="0" applyBorder="0" applyAlignment="0" applyProtection="0"/>
    <xf numFmtId="169" fontId="34" fillId="50" borderId="0" applyNumberFormat="0" applyBorder="0" applyAlignment="0" applyProtection="0"/>
    <xf numFmtId="0" fontId="32" fillId="50"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168" fontId="34" fillId="50" borderId="0" applyNumberFormat="0" applyBorder="0" applyAlignment="0" applyProtection="0"/>
    <xf numFmtId="169" fontId="34" fillId="50" borderId="0" applyNumberFormat="0" applyBorder="0" applyAlignment="0" applyProtection="0"/>
    <xf numFmtId="168" fontId="34" fillId="50" borderId="0" applyNumberFormat="0" applyBorder="0" applyAlignment="0" applyProtection="0"/>
    <xf numFmtId="168" fontId="34" fillId="50" borderId="0" applyNumberFormat="0" applyBorder="0" applyAlignment="0" applyProtection="0"/>
    <xf numFmtId="169" fontId="34" fillId="50" borderId="0" applyNumberFormat="0" applyBorder="0" applyAlignment="0" applyProtection="0"/>
    <xf numFmtId="168" fontId="34" fillId="50" borderId="0" applyNumberFormat="0" applyBorder="0" applyAlignment="0" applyProtection="0"/>
    <xf numFmtId="168" fontId="34" fillId="50" borderId="0" applyNumberFormat="0" applyBorder="0" applyAlignment="0" applyProtection="0"/>
    <xf numFmtId="169" fontId="34" fillId="50" borderId="0" applyNumberFormat="0" applyBorder="0" applyAlignment="0" applyProtection="0"/>
    <xf numFmtId="168" fontId="34" fillId="50" borderId="0" applyNumberFormat="0" applyBorder="0" applyAlignment="0" applyProtection="0"/>
    <xf numFmtId="168" fontId="34" fillId="50" borderId="0" applyNumberFormat="0" applyBorder="0" applyAlignment="0" applyProtection="0"/>
    <xf numFmtId="169" fontId="34" fillId="50" borderId="0" applyNumberFormat="0" applyBorder="0" applyAlignment="0" applyProtection="0"/>
    <xf numFmtId="168" fontId="34"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0" fillId="55" borderId="0" applyNumberFormat="0" applyBorder="0" applyAlignment="0" applyProtection="0"/>
    <xf numFmtId="0" fontId="30" fillId="62" borderId="0" applyNumberFormat="0" applyBorder="0" applyAlignment="0" applyProtection="0"/>
    <xf numFmtId="0" fontId="32" fillId="62" borderId="0" applyNumberFormat="0" applyBorder="0" applyAlignment="0" applyProtection="0"/>
    <xf numFmtId="0" fontId="32" fillId="63" borderId="0" applyNumberFormat="0" applyBorder="0" applyAlignment="0" applyProtection="0"/>
    <xf numFmtId="0" fontId="33" fillId="32" borderId="0" applyNumberFormat="0" applyBorder="0" applyAlignment="0" applyProtection="0"/>
    <xf numFmtId="168" fontId="34" fillId="63" borderId="0" applyNumberFormat="0" applyBorder="0" applyAlignment="0" applyProtection="0"/>
    <xf numFmtId="168" fontId="34" fillId="63" borderId="0" applyNumberFormat="0" applyBorder="0" applyAlignment="0" applyProtection="0"/>
    <xf numFmtId="169" fontId="34" fillId="63" borderId="0" applyNumberFormat="0" applyBorder="0" applyAlignment="0" applyProtection="0"/>
    <xf numFmtId="0" fontId="32" fillId="63"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168" fontId="34" fillId="63" borderId="0" applyNumberFormat="0" applyBorder="0" applyAlignment="0" applyProtection="0"/>
    <xf numFmtId="169" fontId="34" fillId="63" borderId="0" applyNumberFormat="0" applyBorder="0" applyAlignment="0" applyProtection="0"/>
    <xf numFmtId="168" fontId="34" fillId="63" borderId="0" applyNumberFormat="0" applyBorder="0" applyAlignment="0" applyProtection="0"/>
    <xf numFmtId="168" fontId="34" fillId="63" borderId="0" applyNumberFormat="0" applyBorder="0" applyAlignment="0" applyProtection="0"/>
    <xf numFmtId="169" fontId="34" fillId="63" borderId="0" applyNumberFormat="0" applyBorder="0" applyAlignment="0" applyProtection="0"/>
    <xf numFmtId="168" fontId="34" fillId="63" borderId="0" applyNumberFormat="0" applyBorder="0" applyAlignment="0" applyProtection="0"/>
    <xf numFmtId="168" fontId="34" fillId="63" borderId="0" applyNumberFormat="0" applyBorder="0" applyAlignment="0" applyProtection="0"/>
    <xf numFmtId="169" fontId="34" fillId="63" borderId="0" applyNumberFormat="0" applyBorder="0" applyAlignment="0" applyProtection="0"/>
    <xf numFmtId="168" fontId="34" fillId="63" borderId="0" applyNumberFormat="0" applyBorder="0" applyAlignment="0" applyProtection="0"/>
    <xf numFmtId="168" fontId="34" fillId="63" borderId="0" applyNumberFormat="0" applyBorder="0" applyAlignment="0" applyProtection="0"/>
    <xf numFmtId="169" fontId="34" fillId="63" borderId="0" applyNumberFormat="0" applyBorder="0" applyAlignment="0" applyProtection="0"/>
    <xf numFmtId="168" fontId="34" fillId="63" borderId="0" applyNumberFormat="0" applyBorder="0" applyAlignment="0" applyProtection="0"/>
    <xf numFmtId="0" fontId="32" fillId="63" borderId="0" applyNumberFormat="0" applyBorder="0" applyAlignment="0" applyProtection="0"/>
    <xf numFmtId="0" fontId="32" fillId="63" borderId="0" applyNumberFormat="0" applyBorder="0" applyAlignment="0" applyProtection="0"/>
    <xf numFmtId="0" fontId="32" fillId="63" borderId="0" applyNumberFormat="0" applyBorder="0" applyAlignment="0" applyProtection="0"/>
    <xf numFmtId="0" fontId="35" fillId="39" borderId="0" applyNumberFormat="0" applyBorder="0" applyAlignment="0" applyProtection="0"/>
    <xf numFmtId="0" fontId="36" fillId="6" borderId="0" applyNumberFormat="0" applyBorder="0" applyAlignment="0" applyProtection="0"/>
    <xf numFmtId="168" fontId="37" fillId="39" borderId="0" applyNumberFormat="0" applyBorder="0" applyAlignment="0" applyProtection="0"/>
    <xf numFmtId="168" fontId="37" fillId="39" borderId="0" applyNumberFormat="0" applyBorder="0" applyAlignment="0" applyProtection="0"/>
    <xf numFmtId="169" fontId="37" fillId="39" borderId="0" applyNumberFormat="0" applyBorder="0" applyAlignment="0" applyProtection="0"/>
    <xf numFmtId="0" fontId="35" fillId="39"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168" fontId="37" fillId="39" borderId="0" applyNumberFormat="0" applyBorder="0" applyAlignment="0" applyProtection="0"/>
    <xf numFmtId="169" fontId="37" fillId="39" borderId="0" applyNumberFormat="0" applyBorder="0" applyAlignment="0" applyProtection="0"/>
    <xf numFmtId="168" fontId="37" fillId="39" borderId="0" applyNumberFormat="0" applyBorder="0" applyAlignment="0" applyProtection="0"/>
    <xf numFmtId="168" fontId="37" fillId="39" borderId="0" applyNumberFormat="0" applyBorder="0" applyAlignment="0" applyProtection="0"/>
    <xf numFmtId="169" fontId="37" fillId="39" borderId="0" applyNumberFormat="0" applyBorder="0" applyAlignment="0" applyProtection="0"/>
    <xf numFmtId="168" fontId="37" fillId="39" borderId="0" applyNumberFormat="0" applyBorder="0" applyAlignment="0" applyProtection="0"/>
    <xf numFmtId="168" fontId="37" fillId="39" borderId="0" applyNumberFormat="0" applyBorder="0" applyAlignment="0" applyProtection="0"/>
    <xf numFmtId="169" fontId="37" fillId="39" borderId="0" applyNumberFormat="0" applyBorder="0" applyAlignment="0" applyProtection="0"/>
    <xf numFmtId="168" fontId="37" fillId="39" borderId="0" applyNumberFormat="0" applyBorder="0" applyAlignment="0" applyProtection="0"/>
    <xf numFmtId="168" fontId="37" fillId="39" borderId="0" applyNumberFormat="0" applyBorder="0" applyAlignment="0" applyProtection="0"/>
    <xf numFmtId="169" fontId="37" fillId="39" borderId="0" applyNumberFormat="0" applyBorder="0" applyAlignment="0" applyProtection="0"/>
    <xf numFmtId="168" fontId="37" fillId="39" borderId="0" applyNumberFormat="0" applyBorder="0" applyAlignment="0" applyProtection="0"/>
    <xf numFmtId="0" fontId="35" fillId="39" borderId="0" applyNumberFormat="0" applyBorder="0" applyAlignment="0" applyProtection="0"/>
    <xf numFmtId="170" fontId="38" fillId="0" borderId="0" applyFill="0" applyBorder="0" applyAlignment="0"/>
    <xf numFmtId="170" fontId="39" fillId="0" borderId="0" applyFill="0" applyBorder="0" applyAlignment="0"/>
    <xf numFmtId="170" fontId="39" fillId="0" borderId="0" applyFill="0" applyBorder="0" applyAlignment="0"/>
    <xf numFmtId="170" fontId="39" fillId="0" borderId="0" applyFill="0" applyBorder="0" applyAlignment="0"/>
    <xf numFmtId="171" fontId="40" fillId="0" borderId="0" applyFill="0" applyBorder="0" applyAlignment="0"/>
    <xf numFmtId="171" fontId="40" fillId="0" borderId="0" applyFill="0" applyBorder="0" applyAlignment="0"/>
    <xf numFmtId="170" fontId="39" fillId="0" borderId="0" applyFill="0" applyBorder="0" applyAlignment="0"/>
    <xf numFmtId="170" fontId="39" fillId="0" borderId="0" applyFill="0" applyBorder="0" applyAlignment="0"/>
    <xf numFmtId="170" fontId="39" fillId="0" borderId="0" applyFill="0" applyBorder="0" applyAlignment="0"/>
    <xf numFmtId="170" fontId="39" fillId="0" borderId="0" applyFill="0" applyBorder="0" applyAlignment="0"/>
    <xf numFmtId="170" fontId="39" fillId="0" borderId="0" applyFill="0" applyBorder="0" applyAlignment="0"/>
    <xf numFmtId="170" fontId="39" fillId="0" borderId="0" applyFill="0" applyBorder="0" applyAlignment="0"/>
    <xf numFmtId="172" fontId="40" fillId="0" borderId="0" applyFill="0" applyBorder="0" applyAlignment="0"/>
    <xf numFmtId="173" fontId="40" fillId="0" borderId="0" applyFill="0" applyBorder="0" applyAlignment="0"/>
    <xf numFmtId="174" fontId="40" fillId="0" borderId="0" applyFill="0" applyBorder="0" applyAlignment="0"/>
    <xf numFmtId="175" fontId="40" fillId="0" borderId="0" applyFill="0" applyBorder="0" applyAlignment="0"/>
    <xf numFmtId="171" fontId="40" fillId="0" borderId="0" applyFill="0" applyBorder="0" applyAlignment="0"/>
    <xf numFmtId="176" fontId="40" fillId="0" borderId="0" applyFill="0" applyBorder="0" applyAlignment="0"/>
    <xf numFmtId="172" fontId="40" fillId="0" borderId="0" applyFill="0" applyBorder="0" applyAlignment="0"/>
    <xf numFmtId="0" fontId="41" fillId="64" borderId="43" applyNumberFormat="0" applyAlignment="0" applyProtection="0"/>
    <xf numFmtId="0" fontId="42" fillId="9" borderId="36"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168" fontId="43"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168" fontId="43"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169" fontId="43"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2" fillId="9" borderId="36"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2" fillId="9" borderId="36"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2" fillId="9" borderId="36"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2" fillId="9" borderId="36"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2" fillId="9" borderId="36"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2" fillId="9" borderId="36"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2" fillId="9" borderId="36"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0" fontId="41" fillId="64" borderId="43" applyNumberFormat="0" applyAlignment="0" applyProtection="0"/>
    <xf numFmtId="168" fontId="43" fillId="64" borderId="43" applyNumberFormat="0" applyAlignment="0" applyProtection="0"/>
    <xf numFmtId="169" fontId="43" fillId="64" borderId="43" applyNumberFormat="0" applyAlignment="0" applyProtection="0"/>
    <xf numFmtId="168" fontId="43" fillId="64" borderId="43" applyNumberFormat="0" applyAlignment="0" applyProtection="0"/>
    <xf numFmtId="168" fontId="43" fillId="64" borderId="43" applyNumberFormat="0" applyAlignment="0" applyProtection="0"/>
    <xf numFmtId="169" fontId="43" fillId="64" borderId="43" applyNumberFormat="0" applyAlignment="0" applyProtection="0"/>
    <xf numFmtId="168" fontId="43" fillId="64" borderId="43" applyNumberFormat="0" applyAlignment="0" applyProtection="0"/>
    <xf numFmtId="168" fontId="43" fillId="64" borderId="43" applyNumberFormat="0" applyAlignment="0" applyProtection="0"/>
    <xf numFmtId="169" fontId="43" fillId="64" borderId="43" applyNumberFormat="0" applyAlignment="0" applyProtection="0"/>
    <xf numFmtId="168" fontId="43" fillId="64" borderId="43" applyNumberFormat="0" applyAlignment="0" applyProtection="0"/>
    <xf numFmtId="168" fontId="43" fillId="64" borderId="43" applyNumberFormat="0" applyAlignment="0" applyProtection="0"/>
    <xf numFmtId="169" fontId="43" fillId="64" borderId="43" applyNumberFormat="0" applyAlignment="0" applyProtection="0"/>
    <xf numFmtId="168" fontId="43" fillId="64" borderId="43" applyNumberFormat="0" applyAlignment="0" applyProtection="0"/>
    <xf numFmtId="0" fontId="41" fillId="64" borderId="43" applyNumberFormat="0" applyAlignment="0" applyProtection="0"/>
    <xf numFmtId="0" fontId="44" fillId="65" borderId="44" applyNumberFormat="0" applyAlignment="0" applyProtection="0"/>
    <xf numFmtId="0" fontId="45" fillId="10" borderId="39" applyNumberFormat="0" applyAlignment="0" applyProtection="0"/>
    <xf numFmtId="168"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0" fontId="44"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0" fontId="45" fillId="10" borderId="39"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169" fontId="46" fillId="65" borderId="44" applyNumberFormat="0" applyAlignment="0" applyProtection="0"/>
    <xf numFmtId="168" fontId="46" fillId="65" borderId="44" applyNumberFormat="0" applyAlignment="0" applyProtection="0"/>
    <xf numFmtId="0" fontId="44" fillId="65" borderId="44"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4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quotePrefix="1">
      <protection locked="0"/>
    </xf>
    <xf numFmtId="43" fontId="30" fillId="0" borderId="0" applyFont="0" applyFill="0" applyBorder="0" applyAlignment="0" applyProtection="0"/>
    <xf numFmtId="43" fontId="2" fillId="0" borderId="0" quotePrefix="1">
      <protection locked="0"/>
    </xf>
    <xf numFmtId="43" fontId="3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178"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3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3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3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3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3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30" fillId="0" borderId="0" applyFont="0" applyFill="0" applyBorder="0" applyAlignment="0" applyProtection="0"/>
    <xf numFmtId="44" fontId="8" fillId="0" borderId="0" applyFont="0" applyFill="0" applyBorder="0" applyAlignment="0" applyProtection="0"/>
    <xf numFmtId="43" fontId="30" fillId="0" borderId="0" applyFont="0" applyFill="0" applyBorder="0" applyAlignment="0" applyProtection="0"/>
    <xf numFmtId="44" fontId="8" fillId="0" borderId="0" applyFont="0" applyFill="0" applyBorder="0" applyAlignment="0" applyProtection="0"/>
    <xf numFmtId="178" fontId="30"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3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3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3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30" fillId="0" borderId="0" applyFont="0" applyFill="0" applyBorder="0" applyAlignment="0" applyProtection="0"/>
    <xf numFmtId="44" fontId="8" fillId="0" borderId="0" applyFont="0" applyFill="0" applyBorder="0" applyAlignment="0" applyProtection="0"/>
    <xf numFmtId="178" fontId="30"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3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3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3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3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8" fillId="0" borderId="0"/>
    <xf numFmtId="172" fontId="40"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3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8" fillId="0" borderId="0"/>
    <xf numFmtId="14" fontId="49" fillId="0" borderId="0" applyFill="0" applyBorder="0" applyAlignment="0"/>
    <xf numFmtId="38" fontId="29" fillId="0" borderId="45">
      <alignment vertical="center"/>
    </xf>
    <xf numFmtId="38" fontId="29" fillId="0" borderId="45">
      <alignment vertical="center"/>
    </xf>
    <xf numFmtId="38" fontId="29" fillId="0" borderId="45">
      <alignment vertical="center"/>
    </xf>
    <xf numFmtId="38" fontId="29" fillId="0" borderId="45">
      <alignment vertical="center"/>
    </xf>
    <xf numFmtId="38" fontId="29" fillId="0" borderId="45">
      <alignment vertical="center"/>
    </xf>
    <xf numFmtId="38" fontId="29" fillId="0" borderId="45">
      <alignment vertical="center"/>
    </xf>
    <xf numFmtId="38" fontId="29" fillId="0" borderId="45">
      <alignment vertical="center"/>
    </xf>
    <xf numFmtId="38" fontId="29" fillId="0" borderId="0" applyFont="0" applyFill="0" applyBorder="0" applyAlignment="0" applyProtection="0"/>
    <xf numFmtId="180" fontId="2" fillId="0" borderId="0" applyFont="0" applyFill="0" applyBorder="0" applyAlignment="0" applyProtection="0"/>
    <xf numFmtId="0" fontId="50" fillId="66" borderId="0" applyNumberFormat="0" applyBorder="0" applyAlignment="0" applyProtection="0"/>
    <xf numFmtId="0" fontId="50" fillId="67" borderId="0" applyNumberFormat="0" applyBorder="0" applyAlignment="0" applyProtection="0"/>
    <xf numFmtId="0" fontId="50" fillId="68" borderId="0" applyNumberFormat="0" applyBorder="0" applyAlignment="0" applyProtection="0"/>
    <xf numFmtId="171" fontId="40" fillId="0" borderId="0" applyFill="0" applyBorder="0" applyAlignment="0"/>
    <xf numFmtId="172" fontId="40" fillId="0" borderId="0" applyFill="0" applyBorder="0" applyAlignment="0"/>
    <xf numFmtId="171" fontId="40" fillId="0" borderId="0" applyFill="0" applyBorder="0" applyAlignment="0"/>
    <xf numFmtId="176" fontId="40" fillId="0" borderId="0" applyFill="0" applyBorder="0" applyAlignment="0"/>
    <xf numFmtId="172" fontId="4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168" fontId="53" fillId="0" borderId="0" applyNumberFormat="0" applyFill="0" applyBorder="0" applyAlignment="0" applyProtection="0"/>
    <xf numFmtId="168" fontId="53" fillId="0" borderId="0" applyNumberFormat="0" applyFill="0" applyBorder="0" applyAlignment="0" applyProtection="0"/>
    <xf numFmtId="169" fontId="53"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168" fontId="53" fillId="0" borderId="0" applyNumberFormat="0" applyFill="0" applyBorder="0" applyAlignment="0" applyProtection="0"/>
    <xf numFmtId="169" fontId="53" fillId="0" borderId="0" applyNumberFormat="0" applyFill="0" applyBorder="0" applyAlignment="0" applyProtection="0"/>
    <xf numFmtId="168" fontId="53" fillId="0" borderId="0" applyNumberFormat="0" applyFill="0" applyBorder="0" applyAlignment="0" applyProtection="0"/>
    <xf numFmtId="168" fontId="53" fillId="0" borderId="0" applyNumberFormat="0" applyFill="0" applyBorder="0" applyAlignment="0" applyProtection="0"/>
    <xf numFmtId="169" fontId="53" fillId="0" borderId="0" applyNumberFormat="0" applyFill="0" applyBorder="0" applyAlignment="0" applyProtection="0"/>
    <xf numFmtId="168" fontId="53" fillId="0" borderId="0" applyNumberFormat="0" applyFill="0" applyBorder="0" applyAlignment="0" applyProtection="0"/>
    <xf numFmtId="168" fontId="53" fillId="0" borderId="0" applyNumberFormat="0" applyFill="0" applyBorder="0" applyAlignment="0" applyProtection="0"/>
    <xf numFmtId="169" fontId="53" fillId="0" borderId="0" applyNumberFormat="0" applyFill="0" applyBorder="0" applyAlignment="0" applyProtection="0"/>
    <xf numFmtId="168" fontId="53" fillId="0" borderId="0" applyNumberFormat="0" applyFill="0" applyBorder="0" applyAlignment="0" applyProtection="0"/>
    <xf numFmtId="168" fontId="53" fillId="0" borderId="0" applyNumberFormat="0" applyFill="0" applyBorder="0" applyAlignment="0" applyProtection="0"/>
    <xf numFmtId="169" fontId="53" fillId="0" borderId="0" applyNumberFormat="0" applyFill="0" applyBorder="0" applyAlignment="0" applyProtection="0"/>
    <xf numFmtId="168" fontId="53" fillId="0" borderId="0" applyNumberFormat="0" applyFill="0" applyBorder="0" applyAlignment="0" applyProtection="0"/>
    <xf numFmtId="0" fontId="51" fillId="0" borderId="0" applyNumberFormat="0" applyFill="0" applyBorder="0" applyAlignment="0" applyProtection="0"/>
    <xf numFmtId="168" fontId="2" fillId="0" borderId="0"/>
    <xf numFmtId="0" fontId="2" fillId="0" borderId="0"/>
    <xf numFmtId="168" fontId="2" fillId="0" borderId="0"/>
    <xf numFmtId="0" fontId="39" fillId="0" borderId="3" applyNumberFormat="0" applyAlignment="0">
      <alignment horizontal="right"/>
      <protection locked="0"/>
    </xf>
    <xf numFmtId="0" fontId="39" fillId="0" borderId="3" applyNumberFormat="0" applyAlignment="0">
      <alignment horizontal="right"/>
      <protection locked="0"/>
    </xf>
    <xf numFmtId="0" fontId="39" fillId="0" borderId="3" applyNumberFormat="0" applyAlignment="0">
      <alignment horizontal="right"/>
      <protection locked="0"/>
    </xf>
    <xf numFmtId="0" fontId="39" fillId="0" borderId="3" applyNumberFormat="0" applyAlignment="0">
      <alignment horizontal="right"/>
      <protection locked="0"/>
    </xf>
    <xf numFmtId="0" fontId="39" fillId="0" borderId="3" applyNumberFormat="0" applyAlignment="0">
      <alignment horizontal="right"/>
      <protection locked="0"/>
    </xf>
    <xf numFmtId="0" fontId="39" fillId="0" borderId="3" applyNumberFormat="0" applyAlignment="0">
      <alignment horizontal="right"/>
      <protection locked="0"/>
    </xf>
    <xf numFmtId="0" fontId="39" fillId="0" borderId="3" applyNumberFormat="0" applyAlignment="0">
      <alignment horizontal="right"/>
      <protection locked="0"/>
    </xf>
    <xf numFmtId="0" fontId="39" fillId="0" borderId="3" applyNumberFormat="0" applyAlignment="0">
      <alignment horizontal="right"/>
      <protection locked="0"/>
    </xf>
    <xf numFmtId="0" fontId="39" fillId="0" borderId="3" applyNumberFormat="0" applyAlignment="0">
      <alignment horizontal="right"/>
      <protection locked="0"/>
    </xf>
    <xf numFmtId="0" fontId="39" fillId="0" borderId="3" applyNumberFormat="0" applyAlignment="0">
      <alignment horizontal="right"/>
      <protection locked="0"/>
    </xf>
    <xf numFmtId="0" fontId="54" fillId="40" borderId="0" applyNumberFormat="0" applyBorder="0" applyAlignment="0" applyProtection="0"/>
    <xf numFmtId="0" fontId="55" fillId="5" borderId="0" applyNumberFormat="0" applyBorder="0" applyAlignment="0" applyProtection="0"/>
    <xf numFmtId="168" fontId="56" fillId="40" borderId="0" applyNumberFormat="0" applyBorder="0" applyAlignment="0" applyProtection="0"/>
    <xf numFmtId="168" fontId="56" fillId="40" borderId="0" applyNumberFormat="0" applyBorder="0" applyAlignment="0" applyProtection="0"/>
    <xf numFmtId="169" fontId="56" fillId="40" borderId="0" applyNumberFormat="0" applyBorder="0" applyAlignment="0" applyProtection="0"/>
    <xf numFmtId="0" fontId="54" fillId="40" borderId="0" applyNumberFormat="0" applyBorder="0" applyAlignment="0" applyProtection="0"/>
    <xf numFmtId="0" fontId="55" fillId="5" borderId="0" applyNumberFormat="0" applyBorder="0" applyAlignment="0" applyProtection="0"/>
    <xf numFmtId="0" fontId="55" fillId="5" borderId="0" applyNumberFormat="0" applyBorder="0" applyAlignment="0" applyProtection="0"/>
    <xf numFmtId="0" fontId="55" fillId="5" borderId="0" applyNumberFormat="0" applyBorder="0" applyAlignment="0" applyProtection="0"/>
    <xf numFmtId="0" fontId="55" fillId="5" borderId="0" applyNumberFormat="0" applyBorder="0" applyAlignment="0" applyProtection="0"/>
    <xf numFmtId="0" fontId="55" fillId="5" borderId="0" applyNumberFormat="0" applyBorder="0" applyAlignment="0" applyProtection="0"/>
    <xf numFmtId="0" fontId="55" fillId="5" borderId="0" applyNumberFormat="0" applyBorder="0" applyAlignment="0" applyProtection="0"/>
    <xf numFmtId="0" fontId="55" fillId="5" borderId="0" applyNumberFormat="0" applyBorder="0" applyAlignment="0" applyProtection="0"/>
    <xf numFmtId="168" fontId="56" fillId="40" borderId="0" applyNumberFormat="0" applyBorder="0" applyAlignment="0" applyProtection="0"/>
    <xf numFmtId="169" fontId="56" fillId="40" borderId="0" applyNumberFormat="0" applyBorder="0" applyAlignment="0" applyProtection="0"/>
    <xf numFmtId="168" fontId="56" fillId="40" borderId="0" applyNumberFormat="0" applyBorder="0" applyAlignment="0" applyProtection="0"/>
    <xf numFmtId="168" fontId="56" fillId="40" borderId="0" applyNumberFormat="0" applyBorder="0" applyAlignment="0" applyProtection="0"/>
    <xf numFmtId="169" fontId="56" fillId="40" borderId="0" applyNumberFormat="0" applyBorder="0" applyAlignment="0" applyProtection="0"/>
    <xf numFmtId="168" fontId="56" fillId="40" borderId="0" applyNumberFormat="0" applyBorder="0" applyAlignment="0" applyProtection="0"/>
    <xf numFmtId="168" fontId="56" fillId="40" borderId="0" applyNumberFormat="0" applyBorder="0" applyAlignment="0" applyProtection="0"/>
    <xf numFmtId="169" fontId="56" fillId="40" borderId="0" applyNumberFormat="0" applyBorder="0" applyAlignment="0" applyProtection="0"/>
    <xf numFmtId="168" fontId="56" fillId="40" borderId="0" applyNumberFormat="0" applyBorder="0" applyAlignment="0" applyProtection="0"/>
    <xf numFmtId="168" fontId="56" fillId="40" borderId="0" applyNumberFormat="0" applyBorder="0" applyAlignment="0" applyProtection="0"/>
    <xf numFmtId="169" fontId="56" fillId="40" borderId="0" applyNumberFormat="0" applyBorder="0" applyAlignment="0" applyProtection="0"/>
    <xf numFmtId="168" fontId="56" fillId="40" borderId="0" applyNumberFormat="0" applyBorder="0" applyAlignment="0" applyProtection="0"/>
    <xf numFmtId="0" fontId="54" fillId="40" borderId="0" applyNumberFormat="0" applyBorder="0" applyAlignment="0" applyProtection="0"/>
    <xf numFmtId="0" fontId="2" fillId="69" borderId="3" applyNumberFormat="0" applyFont="0" applyBorder="0" applyProtection="0">
      <alignment horizontal="center" vertical="center"/>
    </xf>
    <xf numFmtId="0" fontId="57" fillId="0" borderId="33" applyNumberFormat="0" applyAlignment="0" applyProtection="0">
      <alignment horizontal="left" vertical="center"/>
    </xf>
    <xf numFmtId="0" fontId="57" fillId="0" borderId="33" applyNumberFormat="0" applyAlignment="0" applyProtection="0">
      <alignment horizontal="left" vertical="center"/>
    </xf>
    <xf numFmtId="168" fontId="57" fillId="0" borderId="33" applyNumberFormat="0" applyAlignment="0" applyProtection="0">
      <alignment horizontal="left" vertical="center"/>
    </xf>
    <xf numFmtId="0" fontId="57" fillId="0" borderId="9">
      <alignment horizontal="left" vertical="center"/>
    </xf>
    <xf numFmtId="0" fontId="57" fillId="0" borderId="9">
      <alignment horizontal="left" vertical="center"/>
    </xf>
    <xf numFmtId="168" fontId="57" fillId="0" borderId="9">
      <alignment horizontal="left" vertical="center"/>
    </xf>
    <xf numFmtId="0" fontId="58" fillId="0" borderId="46" applyNumberFormat="0" applyFill="0" applyAlignment="0" applyProtection="0"/>
    <xf numFmtId="169" fontId="58" fillId="0" borderId="46" applyNumberFormat="0" applyFill="0" applyAlignment="0" applyProtection="0"/>
    <xf numFmtId="0" fontId="58" fillId="0" borderId="46" applyNumberFormat="0" applyFill="0" applyAlignment="0" applyProtection="0"/>
    <xf numFmtId="168" fontId="58" fillId="0" borderId="46" applyNumberFormat="0" applyFill="0" applyAlignment="0" applyProtection="0"/>
    <xf numFmtId="168" fontId="58" fillId="0" borderId="46" applyNumberFormat="0" applyFill="0" applyAlignment="0" applyProtection="0"/>
    <xf numFmtId="168" fontId="58" fillId="0" borderId="46" applyNumberFormat="0" applyFill="0" applyAlignment="0" applyProtection="0"/>
    <xf numFmtId="169" fontId="58" fillId="0" borderId="46" applyNumberFormat="0" applyFill="0" applyAlignment="0" applyProtection="0"/>
    <xf numFmtId="168" fontId="58" fillId="0" borderId="46" applyNumberFormat="0" applyFill="0" applyAlignment="0" applyProtection="0"/>
    <xf numFmtId="168" fontId="58" fillId="0" borderId="46" applyNumberFormat="0" applyFill="0" applyAlignment="0" applyProtection="0"/>
    <xf numFmtId="169" fontId="58" fillId="0" borderId="46" applyNumberFormat="0" applyFill="0" applyAlignment="0" applyProtection="0"/>
    <xf numFmtId="168" fontId="58" fillId="0" borderId="46" applyNumberFormat="0" applyFill="0" applyAlignment="0" applyProtection="0"/>
    <xf numFmtId="168" fontId="58" fillId="0" borderId="46" applyNumberFormat="0" applyFill="0" applyAlignment="0" applyProtection="0"/>
    <xf numFmtId="169" fontId="58" fillId="0" borderId="46" applyNumberFormat="0" applyFill="0" applyAlignment="0" applyProtection="0"/>
    <xf numFmtId="168" fontId="58" fillId="0" borderId="46" applyNumberFormat="0" applyFill="0" applyAlignment="0" applyProtection="0"/>
    <xf numFmtId="168" fontId="58" fillId="0" borderId="46" applyNumberFormat="0" applyFill="0" applyAlignment="0" applyProtection="0"/>
    <xf numFmtId="169" fontId="58" fillId="0" borderId="46" applyNumberFormat="0" applyFill="0" applyAlignment="0" applyProtection="0"/>
    <xf numFmtId="168" fontId="58" fillId="0" borderId="46" applyNumberFormat="0" applyFill="0" applyAlignment="0" applyProtection="0"/>
    <xf numFmtId="0" fontId="58" fillId="0" borderId="46" applyNumberFormat="0" applyFill="0" applyAlignment="0" applyProtection="0"/>
    <xf numFmtId="0" fontId="59" fillId="0" borderId="47" applyNumberFormat="0" applyFill="0" applyAlignment="0" applyProtection="0"/>
    <xf numFmtId="169" fontId="59" fillId="0" borderId="47" applyNumberFormat="0" applyFill="0" applyAlignment="0" applyProtection="0"/>
    <xf numFmtId="0" fontId="59" fillId="0" borderId="47" applyNumberFormat="0" applyFill="0" applyAlignment="0" applyProtection="0"/>
    <xf numFmtId="168" fontId="59" fillId="0" borderId="47" applyNumberFormat="0" applyFill="0" applyAlignment="0" applyProtection="0"/>
    <xf numFmtId="168" fontId="59" fillId="0" borderId="47" applyNumberFormat="0" applyFill="0" applyAlignment="0" applyProtection="0"/>
    <xf numFmtId="168" fontId="59" fillId="0" borderId="47" applyNumberFormat="0" applyFill="0" applyAlignment="0" applyProtection="0"/>
    <xf numFmtId="169" fontId="59" fillId="0" borderId="47" applyNumberFormat="0" applyFill="0" applyAlignment="0" applyProtection="0"/>
    <xf numFmtId="168" fontId="59" fillId="0" borderId="47" applyNumberFormat="0" applyFill="0" applyAlignment="0" applyProtection="0"/>
    <xf numFmtId="168" fontId="59" fillId="0" borderId="47" applyNumberFormat="0" applyFill="0" applyAlignment="0" applyProtection="0"/>
    <xf numFmtId="169" fontId="59" fillId="0" borderId="47" applyNumberFormat="0" applyFill="0" applyAlignment="0" applyProtection="0"/>
    <xf numFmtId="168" fontId="59" fillId="0" borderId="47" applyNumberFormat="0" applyFill="0" applyAlignment="0" applyProtection="0"/>
    <xf numFmtId="168" fontId="59" fillId="0" borderId="47" applyNumberFormat="0" applyFill="0" applyAlignment="0" applyProtection="0"/>
    <xf numFmtId="169" fontId="59" fillId="0" borderId="47" applyNumberFormat="0" applyFill="0" applyAlignment="0" applyProtection="0"/>
    <xf numFmtId="168" fontId="59" fillId="0" borderId="47" applyNumberFormat="0" applyFill="0" applyAlignment="0" applyProtection="0"/>
    <xf numFmtId="168" fontId="59" fillId="0" borderId="47" applyNumberFormat="0" applyFill="0" applyAlignment="0" applyProtection="0"/>
    <xf numFmtId="169" fontId="59" fillId="0" borderId="47" applyNumberFormat="0" applyFill="0" applyAlignment="0" applyProtection="0"/>
    <xf numFmtId="168" fontId="59" fillId="0" borderId="47" applyNumberFormat="0" applyFill="0" applyAlignment="0" applyProtection="0"/>
    <xf numFmtId="0" fontId="59" fillId="0" borderId="47" applyNumberFormat="0" applyFill="0" applyAlignment="0" applyProtection="0"/>
    <xf numFmtId="0" fontId="60" fillId="0" borderId="48" applyNumberFormat="0" applyFill="0" applyAlignment="0" applyProtection="0"/>
    <xf numFmtId="169" fontId="60" fillId="0" borderId="48" applyNumberFormat="0" applyFill="0" applyAlignment="0" applyProtection="0"/>
    <xf numFmtId="0" fontId="60" fillId="0" borderId="48" applyNumberFormat="0" applyFill="0" applyAlignment="0" applyProtection="0"/>
    <xf numFmtId="168" fontId="60" fillId="0" borderId="48" applyNumberFormat="0" applyFill="0" applyAlignment="0" applyProtection="0"/>
    <xf numFmtId="0" fontId="60" fillId="0" borderId="48" applyNumberFormat="0" applyFill="0" applyAlignment="0" applyProtection="0"/>
    <xf numFmtId="168" fontId="60" fillId="0" borderId="48" applyNumberFormat="0" applyFill="0" applyAlignment="0" applyProtection="0"/>
    <xf numFmtId="0" fontId="60" fillId="0" borderId="48" applyNumberFormat="0" applyFill="0" applyAlignment="0" applyProtection="0"/>
    <xf numFmtId="0" fontId="60" fillId="0" borderId="48" applyNumberFormat="0" applyFill="0" applyAlignment="0" applyProtection="0"/>
    <xf numFmtId="168" fontId="60" fillId="0" borderId="48" applyNumberFormat="0" applyFill="0" applyAlignment="0" applyProtection="0"/>
    <xf numFmtId="169" fontId="60" fillId="0" borderId="48" applyNumberFormat="0" applyFill="0" applyAlignment="0" applyProtection="0"/>
    <xf numFmtId="168" fontId="60" fillId="0" borderId="48" applyNumberFormat="0" applyFill="0" applyAlignment="0" applyProtection="0"/>
    <xf numFmtId="168" fontId="60" fillId="0" borderId="48" applyNumberFormat="0" applyFill="0" applyAlignment="0" applyProtection="0"/>
    <xf numFmtId="169" fontId="60" fillId="0" borderId="48" applyNumberFormat="0" applyFill="0" applyAlignment="0" applyProtection="0"/>
    <xf numFmtId="168" fontId="60" fillId="0" borderId="48" applyNumberFormat="0" applyFill="0" applyAlignment="0" applyProtection="0"/>
    <xf numFmtId="168" fontId="60" fillId="0" borderId="48" applyNumberFormat="0" applyFill="0" applyAlignment="0" applyProtection="0"/>
    <xf numFmtId="169" fontId="60" fillId="0" borderId="48" applyNumberFormat="0" applyFill="0" applyAlignment="0" applyProtection="0"/>
    <xf numFmtId="168" fontId="60" fillId="0" borderId="48" applyNumberFormat="0" applyFill="0" applyAlignment="0" applyProtection="0"/>
    <xf numFmtId="168" fontId="60" fillId="0" borderId="48" applyNumberFormat="0" applyFill="0" applyAlignment="0" applyProtection="0"/>
    <xf numFmtId="169" fontId="60" fillId="0" borderId="48" applyNumberFormat="0" applyFill="0" applyAlignment="0" applyProtection="0"/>
    <xf numFmtId="168" fontId="60" fillId="0" borderId="48" applyNumberFormat="0" applyFill="0" applyAlignment="0" applyProtection="0"/>
    <xf numFmtId="0" fontId="60" fillId="0" borderId="48" applyNumberFormat="0" applyFill="0" applyAlignment="0" applyProtection="0"/>
    <xf numFmtId="0" fontId="60" fillId="0" borderId="0" applyNumberFormat="0" applyFill="0" applyBorder="0" applyAlignment="0" applyProtection="0"/>
    <xf numFmtId="169" fontId="60" fillId="0" borderId="0" applyNumberFormat="0" applyFill="0" applyBorder="0" applyAlignment="0" applyProtection="0"/>
    <xf numFmtId="0" fontId="60" fillId="0" borderId="0" applyNumberFormat="0" applyFill="0" applyBorder="0" applyAlignment="0" applyProtection="0"/>
    <xf numFmtId="168" fontId="60" fillId="0" borderId="0" applyNumberFormat="0" applyFill="0" applyBorder="0" applyAlignment="0" applyProtection="0"/>
    <xf numFmtId="168" fontId="60" fillId="0" borderId="0" applyNumberFormat="0" applyFill="0" applyBorder="0" applyAlignment="0" applyProtection="0"/>
    <xf numFmtId="168" fontId="60" fillId="0" borderId="0" applyNumberFormat="0" applyFill="0" applyBorder="0" applyAlignment="0" applyProtection="0"/>
    <xf numFmtId="169" fontId="60" fillId="0" borderId="0" applyNumberFormat="0" applyFill="0" applyBorder="0" applyAlignment="0" applyProtection="0"/>
    <xf numFmtId="168" fontId="60" fillId="0" borderId="0" applyNumberFormat="0" applyFill="0" applyBorder="0" applyAlignment="0" applyProtection="0"/>
    <xf numFmtId="168" fontId="60" fillId="0" borderId="0" applyNumberFormat="0" applyFill="0" applyBorder="0" applyAlignment="0" applyProtection="0"/>
    <xf numFmtId="169" fontId="60" fillId="0" borderId="0" applyNumberFormat="0" applyFill="0" applyBorder="0" applyAlignment="0" applyProtection="0"/>
    <xf numFmtId="168" fontId="60" fillId="0" borderId="0" applyNumberFormat="0" applyFill="0" applyBorder="0" applyAlignment="0" applyProtection="0"/>
    <xf numFmtId="168" fontId="60" fillId="0" borderId="0" applyNumberFormat="0" applyFill="0" applyBorder="0" applyAlignment="0" applyProtection="0"/>
    <xf numFmtId="169" fontId="60" fillId="0" borderId="0" applyNumberFormat="0" applyFill="0" applyBorder="0" applyAlignment="0" applyProtection="0"/>
    <xf numFmtId="168" fontId="60" fillId="0" borderId="0" applyNumberFormat="0" applyFill="0" applyBorder="0" applyAlignment="0" applyProtection="0"/>
    <xf numFmtId="168" fontId="60" fillId="0" borderId="0" applyNumberFormat="0" applyFill="0" applyBorder="0" applyAlignment="0" applyProtection="0"/>
    <xf numFmtId="169" fontId="60" fillId="0" borderId="0" applyNumberFormat="0" applyFill="0" applyBorder="0" applyAlignment="0" applyProtection="0"/>
    <xf numFmtId="168" fontId="60" fillId="0" borderId="0" applyNumberFormat="0" applyFill="0" applyBorder="0" applyAlignment="0" applyProtection="0"/>
    <xf numFmtId="0" fontId="60" fillId="0" borderId="0" applyNumberFormat="0" applyFill="0" applyBorder="0" applyAlignment="0" applyProtection="0"/>
    <xf numFmtId="37" fontId="61" fillId="0" borderId="0"/>
    <xf numFmtId="168" fontId="62" fillId="0" borderId="0"/>
    <xf numFmtId="0" fontId="62" fillId="0" borderId="0"/>
    <xf numFmtId="168" fontId="62" fillId="0" borderId="0"/>
    <xf numFmtId="168" fontId="57" fillId="0" borderId="0"/>
    <xf numFmtId="0" fontId="57" fillId="0" borderId="0"/>
    <xf numFmtId="168" fontId="57" fillId="0" borderId="0"/>
    <xf numFmtId="168" fontId="63" fillId="0" borderId="0"/>
    <xf numFmtId="0" fontId="63" fillId="0" borderId="0"/>
    <xf numFmtId="168" fontId="63" fillId="0" borderId="0"/>
    <xf numFmtId="168" fontId="64" fillId="0" borderId="0"/>
    <xf numFmtId="0" fontId="64" fillId="0" borderId="0"/>
    <xf numFmtId="168" fontId="64" fillId="0" borderId="0"/>
    <xf numFmtId="168" fontId="65" fillId="0" borderId="0"/>
    <xf numFmtId="0" fontId="65" fillId="0" borderId="0"/>
    <xf numFmtId="168" fontId="65" fillId="0" borderId="0"/>
    <xf numFmtId="168" fontId="66" fillId="0" borderId="0"/>
    <xf numFmtId="0" fontId="66" fillId="0" borderId="0"/>
    <xf numFmtId="168" fontId="66" fillId="0" borderId="0"/>
    <xf numFmtId="0" fontId="65" fillId="70" borderId="8"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67" fillId="0" borderId="0" applyNumberFormat="0" applyFill="0" applyBorder="0" applyAlignment="0" applyProtection="0">
      <alignment vertical="top"/>
      <protection locked="0"/>
    </xf>
    <xf numFmtId="169" fontId="67" fillId="0" borderId="0" applyNumberFormat="0" applyFill="0" applyBorder="0" applyAlignment="0" applyProtection="0">
      <alignment vertical="top"/>
      <protection locked="0"/>
    </xf>
    <xf numFmtId="168" fontId="67" fillId="0" borderId="0" applyNumberFormat="0" applyFill="0" applyBorder="0" applyAlignment="0" applyProtection="0">
      <alignment vertical="top"/>
      <protection locked="0"/>
    </xf>
    <xf numFmtId="168" fontId="68" fillId="0" borderId="0"/>
    <xf numFmtId="0" fontId="69" fillId="43" borderId="43" applyNumberFormat="0" applyAlignment="0" applyProtection="0"/>
    <xf numFmtId="0" fontId="70" fillId="8" borderId="36"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168" fontId="71"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168" fontId="71"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169" fontId="71"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70" fillId="8" borderId="36"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70" fillId="8" borderId="36"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70" fillId="8" borderId="36"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70" fillId="8" borderId="36"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70" fillId="8" borderId="36"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70" fillId="8" borderId="36"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70" fillId="8" borderId="36"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0" fontId="69" fillId="43" borderId="43" applyNumberFormat="0" applyAlignment="0" applyProtection="0"/>
    <xf numFmtId="168" fontId="71" fillId="43" borderId="43" applyNumberFormat="0" applyAlignment="0" applyProtection="0"/>
    <xf numFmtId="169" fontId="71" fillId="43" borderId="43" applyNumberFormat="0" applyAlignment="0" applyProtection="0"/>
    <xf numFmtId="168" fontId="71" fillId="43" borderId="43" applyNumberFormat="0" applyAlignment="0" applyProtection="0"/>
    <xf numFmtId="168" fontId="71" fillId="43" borderId="43" applyNumberFormat="0" applyAlignment="0" applyProtection="0"/>
    <xf numFmtId="169" fontId="71" fillId="43" borderId="43" applyNumberFormat="0" applyAlignment="0" applyProtection="0"/>
    <xf numFmtId="168" fontId="71" fillId="43" borderId="43" applyNumberFormat="0" applyAlignment="0" applyProtection="0"/>
    <xf numFmtId="168" fontId="71" fillId="43" borderId="43" applyNumberFormat="0" applyAlignment="0" applyProtection="0"/>
    <xf numFmtId="169" fontId="71" fillId="43" borderId="43" applyNumberFormat="0" applyAlignment="0" applyProtection="0"/>
    <xf numFmtId="168" fontId="71" fillId="43" borderId="43" applyNumberFormat="0" applyAlignment="0" applyProtection="0"/>
    <xf numFmtId="168" fontId="71" fillId="43" borderId="43" applyNumberFormat="0" applyAlignment="0" applyProtection="0"/>
    <xf numFmtId="169" fontId="71" fillId="43" borderId="43" applyNumberFormat="0" applyAlignment="0" applyProtection="0"/>
    <xf numFmtId="168" fontId="71" fillId="43" borderId="43" applyNumberFormat="0" applyAlignment="0" applyProtection="0"/>
    <xf numFmtId="0" fontId="69" fillId="43" borderId="43" applyNumberFormat="0" applyAlignment="0" applyProtection="0"/>
    <xf numFmtId="3" fontId="2" fillId="72" borderId="3" applyFont="0">
      <alignment horizontal="right" vertical="center"/>
      <protection locked="0"/>
    </xf>
    <xf numFmtId="171" fontId="40" fillId="0" borderId="0" applyFill="0" applyBorder="0" applyAlignment="0"/>
    <xf numFmtId="172" fontId="40" fillId="0" borderId="0" applyFill="0" applyBorder="0" applyAlignment="0"/>
    <xf numFmtId="171" fontId="40" fillId="0" borderId="0" applyFill="0" applyBorder="0" applyAlignment="0"/>
    <xf numFmtId="176" fontId="40" fillId="0" borderId="0" applyFill="0" applyBorder="0" applyAlignment="0"/>
    <xf numFmtId="172" fontId="40" fillId="0" borderId="0" applyFill="0" applyBorder="0" applyAlignment="0"/>
    <xf numFmtId="0" fontId="72" fillId="0" borderId="49" applyNumberFormat="0" applyFill="0" applyAlignment="0" applyProtection="0"/>
    <xf numFmtId="0" fontId="73" fillId="0" borderId="38" applyNumberFormat="0" applyFill="0" applyAlignment="0" applyProtection="0"/>
    <xf numFmtId="168" fontId="74" fillId="0" borderId="49" applyNumberFormat="0" applyFill="0" applyAlignment="0" applyProtection="0"/>
    <xf numFmtId="168" fontId="74" fillId="0" borderId="49" applyNumberFormat="0" applyFill="0" applyAlignment="0" applyProtection="0"/>
    <xf numFmtId="169" fontId="74" fillId="0" borderId="49" applyNumberFormat="0" applyFill="0" applyAlignment="0" applyProtection="0"/>
    <xf numFmtId="0" fontId="72" fillId="0" borderId="49" applyNumberFormat="0" applyFill="0" applyAlignment="0" applyProtection="0"/>
    <xf numFmtId="0" fontId="73" fillId="0" borderId="38" applyNumberFormat="0" applyFill="0" applyAlignment="0" applyProtection="0"/>
    <xf numFmtId="0" fontId="73" fillId="0" borderId="38" applyNumberFormat="0" applyFill="0" applyAlignment="0" applyProtection="0"/>
    <xf numFmtId="0" fontId="73" fillId="0" borderId="38" applyNumberFormat="0" applyFill="0" applyAlignment="0" applyProtection="0"/>
    <xf numFmtId="0" fontId="73" fillId="0" borderId="38" applyNumberFormat="0" applyFill="0" applyAlignment="0" applyProtection="0"/>
    <xf numFmtId="0" fontId="73" fillId="0" borderId="38" applyNumberFormat="0" applyFill="0" applyAlignment="0" applyProtection="0"/>
    <xf numFmtId="0" fontId="73" fillId="0" borderId="38" applyNumberFormat="0" applyFill="0" applyAlignment="0" applyProtection="0"/>
    <xf numFmtId="0" fontId="73" fillId="0" borderId="38" applyNumberFormat="0" applyFill="0" applyAlignment="0" applyProtection="0"/>
    <xf numFmtId="168" fontId="74" fillId="0" borderId="49" applyNumberFormat="0" applyFill="0" applyAlignment="0" applyProtection="0"/>
    <xf numFmtId="169" fontId="74" fillId="0" borderId="49" applyNumberFormat="0" applyFill="0" applyAlignment="0" applyProtection="0"/>
    <xf numFmtId="168" fontId="74" fillId="0" borderId="49" applyNumberFormat="0" applyFill="0" applyAlignment="0" applyProtection="0"/>
    <xf numFmtId="168" fontId="74" fillId="0" borderId="49" applyNumberFormat="0" applyFill="0" applyAlignment="0" applyProtection="0"/>
    <xf numFmtId="169" fontId="74" fillId="0" borderId="49" applyNumberFormat="0" applyFill="0" applyAlignment="0" applyProtection="0"/>
    <xf numFmtId="168" fontId="74" fillId="0" borderId="49" applyNumberFormat="0" applyFill="0" applyAlignment="0" applyProtection="0"/>
    <xf numFmtId="168" fontId="74" fillId="0" borderId="49" applyNumberFormat="0" applyFill="0" applyAlignment="0" applyProtection="0"/>
    <xf numFmtId="169" fontId="74" fillId="0" borderId="49" applyNumberFormat="0" applyFill="0" applyAlignment="0" applyProtection="0"/>
    <xf numFmtId="168" fontId="74" fillId="0" borderId="49" applyNumberFormat="0" applyFill="0" applyAlignment="0" applyProtection="0"/>
    <xf numFmtId="168" fontId="74" fillId="0" borderId="49" applyNumberFormat="0" applyFill="0" applyAlignment="0" applyProtection="0"/>
    <xf numFmtId="169" fontId="74" fillId="0" borderId="49" applyNumberFormat="0" applyFill="0" applyAlignment="0" applyProtection="0"/>
    <xf numFmtId="168" fontId="74" fillId="0" borderId="49" applyNumberFormat="0" applyFill="0" applyAlignment="0" applyProtection="0"/>
    <xf numFmtId="0" fontId="72" fillId="0" borderId="49"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75" fillId="73" borderId="0" applyNumberFormat="0" applyBorder="0" applyAlignment="0" applyProtection="0"/>
    <xf numFmtId="0" fontId="76" fillId="7" borderId="0" applyNumberFormat="0" applyBorder="0" applyAlignment="0" applyProtection="0"/>
    <xf numFmtId="168" fontId="77" fillId="73" borderId="0" applyNumberFormat="0" applyBorder="0" applyAlignment="0" applyProtection="0"/>
    <xf numFmtId="168" fontId="77" fillId="73" borderId="0" applyNumberFormat="0" applyBorder="0" applyAlignment="0" applyProtection="0"/>
    <xf numFmtId="169" fontId="77" fillId="73" borderId="0" applyNumberFormat="0" applyBorder="0" applyAlignment="0" applyProtection="0"/>
    <xf numFmtId="0" fontId="75" fillId="73" borderId="0" applyNumberFormat="0" applyBorder="0" applyAlignment="0" applyProtection="0"/>
    <xf numFmtId="0" fontId="76" fillId="7" borderId="0" applyNumberFormat="0" applyBorder="0" applyAlignment="0" applyProtection="0"/>
    <xf numFmtId="0" fontId="76" fillId="7" borderId="0" applyNumberFormat="0" applyBorder="0" applyAlignment="0" applyProtection="0"/>
    <xf numFmtId="0" fontId="76" fillId="7" borderId="0" applyNumberFormat="0" applyBorder="0" applyAlignment="0" applyProtection="0"/>
    <xf numFmtId="0" fontId="76" fillId="7" borderId="0" applyNumberFormat="0" applyBorder="0" applyAlignment="0" applyProtection="0"/>
    <xf numFmtId="0" fontId="76" fillId="7" borderId="0" applyNumberFormat="0" applyBorder="0" applyAlignment="0" applyProtection="0"/>
    <xf numFmtId="0" fontId="76" fillId="7" borderId="0" applyNumberFormat="0" applyBorder="0" applyAlignment="0" applyProtection="0"/>
    <xf numFmtId="0" fontId="76" fillId="7" borderId="0" applyNumberFormat="0" applyBorder="0" applyAlignment="0" applyProtection="0"/>
    <xf numFmtId="168" fontId="77" fillId="73" borderId="0" applyNumberFormat="0" applyBorder="0" applyAlignment="0" applyProtection="0"/>
    <xf numFmtId="169" fontId="77" fillId="73" borderId="0" applyNumberFormat="0" applyBorder="0" applyAlignment="0" applyProtection="0"/>
    <xf numFmtId="168" fontId="77" fillId="73" borderId="0" applyNumberFormat="0" applyBorder="0" applyAlignment="0" applyProtection="0"/>
    <xf numFmtId="168" fontId="77" fillId="73" borderId="0" applyNumberFormat="0" applyBorder="0" applyAlignment="0" applyProtection="0"/>
    <xf numFmtId="169" fontId="77" fillId="73" borderId="0" applyNumberFormat="0" applyBorder="0" applyAlignment="0" applyProtection="0"/>
    <xf numFmtId="168" fontId="77" fillId="73" borderId="0" applyNumberFormat="0" applyBorder="0" applyAlignment="0" applyProtection="0"/>
    <xf numFmtId="168" fontId="77" fillId="73" borderId="0" applyNumberFormat="0" applyBorder="0" applyAlignment="0" applyProtection="0"/>
    <xf numFmtId="169" fontId="77" fillId="73" borderId="0" applyNumberFormat="0" applyBorder="0" applyAlignment="0" applyProtection="0"/>
    <xf numFmtId="168" fontId="77" fillId="73" borderId="0" applyNumberFormat="0" applyBorder="0" applyAlignment="0" applyProtection="0"/>
    <xf numFmtId="168" fontId="77" fillId="73" borderId="0" applyNumberFormat="0" applyBorder="0" applyAlignment="0" applyProtection="0"/>
    <xf numFmtId="169" fontId="77" fillId="73" borderId="0" applyNumberFormat="0" applyBorder="0" applyAlignment="0" applyProtection="0"/>
    <xf numFmtId="168" fontId="77" fillId="73" borderId="0" applyNumberFormat="0" applyBorder="0" applyAlignment="0" applyProtection="0"/>
    <xf numFmtId="0" fontId="75" fillId="73" borderId="0" applyNumberFormat="0" applyBorder="0" applyAlignment="0" applyProtection="0"/>
    <xf numFmtId="1" fontId="78" fillId="0" borderId="0" applyProtection="0"/>
    <xf numFmtId="168" fontId="29" fillId="0" borderId="50"/>
    <xf numFmtId="169" fontId="29" fillId="0" borderId="50"/>
    <xf numFmtId="168" fontId="29" fillId="0" borderId="5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79" fillId="0" borderId="0"/>
    <xf numFmtId="181" fontId="2" fillId="0" borderId="0"/>
    <xf numFmtId="179" fontId="31" fillId="0" borderId="0"/>
    <xf numFmtId="0" fontId="7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80" fillId="0" borderId="0"/>
    <xf numFmtId="0" fontId="80" fillId="0" borderId="0"/>
    <xf numFmtId="0" fontId="79" fillId="0" borderId="0"/>
    <xf numFmtId="179" fontId="31" fillId="0" borderId="0"/>
    <xf numFmtId="179" fontId="2" fillId="0" borderId="0"/>
    <xf numFmtId="179" fontId="2" fillId="0" borderId="0"/>
    <xf numFmtId="0" fontId="2" fillId="0" borderId="0"/>
    <xf numFmtId="0" fontId="2" fillId="0" borderId="0"/>
    <xf numFmtId="179"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2" fillId="0" borderId="0"/>
    <xf numFmtId="0" fontId="31" fillId="0" borderId="0"/>
    <xf numFmtId="0" fontId="2" fillId="0" borderId="0"/>
    <xf numFmtId="0" fontId="31" fillId="0" borderId="0"/>
    <xf numFmtId="0" fontId="2" fillId="0" borderId="0"/>
    <xf numFmtId="0" fontId="31" fillId="0" borderId="0"/>
    <xf numFmtId="0" fontId="2" fillId="0" borderId="0"/>
    <xf numFmtId="0" fontId="31" fillId="0" borderId="0"/>
    <xf numFmtId="0" fontId="2" fillId="0" borderId="0"/>
    <xf numFmtId="0" fontId="3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3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30"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3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3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3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79"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31" fillId="0" borderId="0"/>
    <xf numFmtId="0" fontId="31" fillId="0" borderId="0"/>
    <xf numFmtId="168" fontId="31" fillId="0" borderId="0"/>
    <xf numFmtId="0" fontId="3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179"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1" fillId="0" borderId="0"/>
    <xf numFmtId="168" fontId="31" fillId="0" borderId="0"/>
    <xf numFmtId="0" fontId="31" fillId="0" borderId="0"/>
    <xf numFmtId="0" fontId="31" fillId="0" borderId="0"/>
    <xf numFmtId="0" fontId="2" fillId="0" borderId="0"/>
    <xf numFmtId="179"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79"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30" fillId="0" borderId="0"/>
    <xf numFmtId="179" fontId="31" fillId="0" borderId="0"/>
    <xf numFmtId="179" fontId="3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3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1" fillId="0" borderId="0"/>
    <xf numFmtId="179" fontId="31" fillId="0" borderId="0"/>
    <xf numFmtId="179" fontId="31" fillId="0" borderId="0"/>
    <xf numFmtId="179" fontId="31" fillId="0" borderId="0"/>
    <xf numFmtId="179"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1" fillId="0" borderId="0"/>
    <xf numFmtId="179" fontId="2"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3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8" fillId="0" borderId="0"/>
    <xf numFmtId="0" fontId="31" fillId="0" borderId="0"/>
    <xf numFmtId="0" fontId="2" fillId="0" borderId="0"/>
    <xf numFmtId="0" fontId="30" fillId="0" borderId="0"/>
    <xf numFmtId="168" fontId="28" fillId="0" borderId="0"/>
    <xf numFmtId="0" fontId="2" fillId="0" borderId="0"/>
    <xf numFmtId="0" fontId="1" fillId="0" borderId="0"/>
    <xf numFmtId="0" fontId="1" fillId="0" borderId="0"/>
    <xf numFmtId="179"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179"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79" fontId="2" fillId="0" borderId="0"/>
    <xf numFmtId="0" fontId="31" fillId="0" borderId="0"/>
    <xf numFmtId="0" fontId="31" fillId="0" borderId="0"/>
    <xf numFmtId="168" fontId="28" fillId="0" borderId="0"/>
    <xf numFmtId="0" fontId="68" fillId="0" borderId="0"/>
    <xf numFmtId="0" fontId="2" fillId="0" borderId="0"/>
    <xf numFmtId="168" fontId="28" fillId="0" borderId="0"/>
    <xf numFmtId="0" fontId="1" fillId="0" borderId="0"/>
    <xf numFmtId="179"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79"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168" fontId="28" fillId="0" borderId="0"/>
    <xf numFmtId="168" fontId="28" fillId="0" borderId="0"/>
    <xf numFmtId="0" fontId="1" fillId="0" borderId="0"/>
    <xf numFmtId="179" fontId="31" fillId="0" borderId="0"/>
    <xf numFmtId="179" fontId="31" fillId="0" borderId="0"/>
    <xf numFmtId="179" fontId="2" fillId="0" borderId="0"/>
    <xf numFmtId="0" fontId="2" fillId="0" borderId="0"/>
    <xf numFmtId="179" fontId="2" fillId="0" borderId="0"/>
    <xf numFmtId="0" fontId="2" fillId="0" borderId="0"/>
    <xf numFmtId="179" fontId="2" fillId="0" borderId="0"/>
    <xf numFmtId="0" fontId="2" fillId="0" borderId="0"/>
    <xf numFmtId="0" fontId="6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31" fillId="0" borderId="0"/>
    <xf numFmtId="168" fontId="28" fillId="0" borderId="0"/>
    <xf numFmtId="168" fontId="28" fillId="0" borderId="0"/>
    <xf numFmtId="0" fontId="1" fillId="0" borderId="0"/>
    <xf numFmtId="179" fontId="31" fillId="0" borderId="0"/>
    <xf numFmtId="179" fontId="31" fillId="0" borderId="0"/>
    <xf numFmtId="0" fontId="6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31" fillId="0" borderId="0"/>
    <xf numFmtId="179" fontId="31" fillId="0" borderId="0"/>
    <xf numFmtId="0" fontId="7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9" fillId="0" borderId="0"/>
    <xf numFmtId="179" fontId="31" fillId="0" borderId="0"/>
    <xf numFmtId="0" fontId="7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9" fillId="0" borderId="0"/>
    <xf numFmtId="179" fontId="2" fillId="0" borderId="0"/>
    <xf numFmtId="179" fontId="31" fillId="0" borderId="0"/>
    <xf numFmtId="179" fontId="31" fillId="0" borderId="0"/>
    <xf numFmtId="179" fontId="31" fillId="0" borderId="0"/>
    <xf numFmtId="179" fontId="31" fillId="0" borderId="0"/>
    <xf numFmtId="179" fontId="31" fillId="0" borderId="0"/>
    <xf numFmtId="179" fontId="31" fillId="0" borderId="0"/>
    <xf numFmtId="179" fontId="31" fillId="0" borderId="0"/>
    <xf numFmtId="179" fontId="3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9" fillId="70"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9" fillId="70"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79" fontId="29" fillId="0" borderId="0"/>
    <xf numFmtId="0" fontId="8"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179" fontId="8" fillId="0" borderId="0"/>
    <xf numFmtId="0" fontId="29" fillId="0" borderId="0"/>
    <xf numFmtId="179" fontId="29" fillId="0" borderId="0"/>
    <xf numFmtId="0" fontId="29" fillId="0" borderId="0"/>
    <xf numFmtId="0" fontId="2" fillId="0" borderId="0"/>
    <xf numFmtId="0" fontId="2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9" fillId="0" borderId="0"/>
    <xf numFmtId="179" fontId="8" fillId="0" borderId="0"/>
    <xf numFmtId="179" fontId="29" fillId="0" borderId="0"/>
    <xf numFmtId="179" fontId="29" fillId="0" borderId="0"/>
    <xf numFmtId="179" fontId="29" fillId="0" borderId="0"/>
    <xf numFmtId="179" fontId="29" fillId="0" borderId="0"/>
    <xf numFmtId="179" fontId="29" fillId="0" borderId="0"/>
    <xf numFmtId="179" fontId="29" fillId="0" borderId="0"/>
    <xf numFmtId="179" fontId="29" fillId="0" borderId="0"/>
    <xf numFmtId="179" fontId="29" fillId="0" borderId="0"/>
    <xf numFmtId="179" fontId="8"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9" fillId="0" borderId="0"/>
    <xf numFmtId="0" fontId="29" fillId="0" borderId="0"/>
    <xf numFmtId="168" fontId="29" fillId="0" borderId="0"/>
    <xf numFmtId="0" fontId="79" fillId="0" borderId="0"/>
    <xf numFmtId="168"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9" fillId="0" borderId="0"/>
    <xf numFmtId="0" fontId="8" fillId="0" borderId="0"/>
    <xf numFmtId="0" fontId="79" fillId="0" borderId="0"/>
    <xf numFmtId="168" fontId="8" fillId="0" borderId="0"/>
    <xf numFmtId="0" fontId="79" fillId="0" borderId="0"/>
    <xf numFmtId="168" fontId="8" fillId="0" borderId="0"/>
    <xf numFmtId="0" fontId="79"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179" fontId="8"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2"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 fillId="0" borderId="0"/>
    <xf numFmtId="0" fontId="79" fillId="0" borderId="0"/>
    <xf numFmtId="179" fontId="2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 fillId="0" borderId="0"/>
    <xf numFmtId="0" fontId="79" fillId="0" borderId="0"/>
    <xf numFmtId="0" fontId="79" fillId="0" borderId="0"/>
    <xf numFmtId="0" fontId="79" fillId="0" borderId="0"/>
    <xf numFmtId="0" fontId="79" fillId="0" borderId="0"/>
    <xf numFmtId="0" fontId="7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179" fontId="29"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179" fontId="29" fillId="0" borderId="0"/>
    <xf numFmtId="179" fontId="29"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 fillId="0" borderId="0"/>
    <xf numFmtId="0" fontId="1" fillId="0" borderId="0"/>
    <xf numFmtId="0" fontId="2"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47" fillId="0" borderId="0"/>
    <xf numFmtId="0" fontId="2" fillId="0" borderId="0"/>
    <xf numFmtId="0" fontId="79" fillId="0" borderId="0"/>
    <xf numFmtId="168" fontId="4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2"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 fillId="0" borderId="0"/>
    <xf numFmtId="0" fontId="2"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9" fillId="0" borderId="0"/>
    <xf numFmtId="0" fontId="2" fillId="0" borderId="0"/>
    <xf numFmtId="0" fontId="7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179" fontId="2" fillId="0" borderId="0"/>
    <xf numFmtId="0" fontId="79" fillId="0" borderId="0"/>
    <xf numFmtId="0" fontId="2"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 fillId="0" borderId="0"/>
    <xf numFmtId="0" fontId="2" fillId="0" borderId="0"/>
    <xf numFmtId="169" fontId="2" fillId="0" borderId="0"/>
    <xf numFmtId="0" fontId="2"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168" fontId="2" fillId="0" borderId="0"/>
    <xf numFmtId="0" fontId="79" fillId="0" borderId="0"/>
    <xf numFmtId="0" fontId="79" fillId="0" borderId="0"/>
    <xf numFmtId="0" fontId="79" fillId="0" borderId="0"/>
    <xf numFmtId="0" fontId="79" fillId="0" borderId="0"/>
    <xf numFmtId="0" fontId="7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2" fillId="0" borderId="0"/>
    <xf numFmtId="168" fontId="2" fillId="0" borderId="0"/>
    <xf numFmtId="0" fontId="79"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168" fontId="2" fillId="0" borderId="0"/>
    <xf numFmtId="0" fontId="79" fillId="0" borderId="0"/>
    <xf numFmtId="0" fontId="79" fillId="0" borderId="0"/>
    <xf numFmtId="0" fontId="79" fillId="0" borderId="0"/>
    <xf numFmtId="0" fontId="79" fillId="0" borderId="0"/>
    <xf numFmtId="0" fontId="7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3" fillId="0" borderId="0"/>
    <xf numFmtId="0" fontId="30" fillId="74" borderId="51" applyNumberFormat="0" applyFont="0" applyAlignment="0" applyProtection="0"/>
    <xf numFmtId="0" fontId="31" fillId="11" borderId="40"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1" fillId="11" borderId="40"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1" fillId="11" borderId="40"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168" fontId="2" fillId="0" borderId="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2" fillId="74" borderId="51" applyNumberFormat="0" applyFont="0" applyAlignment="0" applyProtection="0"/>
    <xf numFmtId="0" fontId="30" fillId="74" borderId="51" applyNumberFormat="0" applyFont="0" applyAlignment="0" applyProtection="0"/>
    <xf numFmtId="168" fontId="2" fillId="0" borderId="0"/>
    <xf numFmtId="0" fontId="30" fillId="74" borderId="51" applyNumberFormat="0" applyFont="0" applyAlignment="0" applyProtection="0"/>
    <xf numFmtId="0" fontId="30"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0" fontId="30" fillId="74" borderId="51" applyNumberFormat="0" applyFont="0" applyAlignment="0" applyProtection="0"/>
    <xf numFmtId="0" fontId="2"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169" fontId="2" fillId="0" borderId="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2" fillId="74" borderId="51" applyNumberFormat="0" applyFont="0" applyAlignment="0" applyProtection="0"/>
    <xf numFmtId="0" fontId="2" fillId="0" borderId="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1" fillId="11" borderId="40" applyNumberFormat="0" applyFont="0" applyAlignment="0" applyProtection="0"/>
    <xf numFmtId="0" fontId="31" fillId="11" borderId="40" applyNumberFormat="0" applyFont="0" applyAlignment="0" applyProtection="0"/>
    <xf numFmtId="0" fontId="30" fillId="74" borderId="51" applyNumberFormat="0" applyFont="0" applyAlignment="0" applyProtection="0"/>
    <xf numFmtId="0" fontId="31" fillId="11" borderId="40" applyNumberFormat="0" applyFont="0" applyAlignment="0" applyProtection="0"/>
    <xf numFmtId="0" fontId="30" fillId="74" borderId="51" applyNumberFormat="0" applyFont="0" applyAlignment="0" applyProtection="0"/>
    <xf numFmtId="0" fontId="31" fillId="11" borderId="40" applyNumberFormat="0" applyFont="0" applyAlignment="0" applyProtection="0"/>
    <xf numFmtId="0" fontId="30" fillId="74" borderId="51" applyNumberFormat="0" applyFont="0" applyAlignment="0" applyProtection="0"/>
    <xf numFmtId="0" fontId="31" fillId="11" borderId="40" applyNumberFormat="0" applyFont="0" applyAlignment="0" applyProtection="0"/>
    <xf numFmtId="0" fontId="31" fillId="11" borderId="40" applyNumberFormat="0" applyFont="0" applyAlignment="0" applyProtection="0"/>
    <xf numFmtId="0" fontId="30" fillId="74" borderId="51" applyNumberFormat="0" applyFont="0" applyAlignment="0" applyProtection="0"/>
    <xf numFmtId="0" fontId="31" fillId="11" borderId="40" applyNumberFormat="0" applyFont="0" applyAlignment="0" applyProtection="0"/>
    <xf numFmtId="0" fontId="31" fillId="11" borderId="40" applyNumberFormat="0" applyFont="0" applyAlignment="0" applyProtection="0"/>
    <xf numFmtId="0" fontId="30" fillId="74" borderId="51" applyNumberFormat="0" applyFont="0" applyAlignment="0" applyProtection="0"/>
    <xf numFmtId="0" fontId="31" fillId="11" borderId="40" applyNumberFormat="0" applyFont="0" applyAlignment="0" applyProtection="0"/>
    <xf numFmtId="0" fontId="30" fillId="74" borderId="51" applyNumberFormat="0" applyFont="0" applyAlignment="0" applyProtection="0"/>
    <xf numFmtId="0" fontId="31" fillId="11" borderId="40" applyNumberFormat="0" applyFont="0" applyAlignment="0" applyProtection="0"/>
    <xf numFmtId="0" fontId="30" fillId="74" borderId="51" applyNumberFormat="0" applyFont="0" applyAlignment="0" applyProtection="0"/>
    <xf numFmtId="0" fontId="31" fillId="11" borderId="40" applyNumberFormat="0" applyFont="0" applyAlignment="0" applyProtection="0"/>
    <xf numFmtId="0" fontId="31" fillId="11" borderId="40" applyNumberFormat="0" applyFont="0" applyAlignment="0" applyProtection="0"/>
    <xf numFmtId="0" fontId="30" fillId="74" borderId="51" applyNumberFormat="0" applyFont="0" applyAlignment="0" applyProtection="0"/>
    <xf numFmtId="0" fontId="31" fillId="11" borderId="40" applyNumberFormat="0" applyFont="0" applyAlignment="0" applyProtection="0"/>
    <xf numFmtId="0" fontId="31" fillId="11" borderId="40" applyNumberFormat="0" applyFont="0" applyAlignment="0" applyProtection="0"/>
    <xf numFmtId="0" fontId="30" fillId="74" borderId="51" applyNumberFormat="0" applyFont="0" applyAlignment="0" applyProtection="0"/>
    <xf numFmtId="0" fontId="31" fillId="11" borderId="40" applyNumberFormat="0" applyFont="0" applyAlignment="0" applyProtection="0"/>
    <xf numFmtId="0" fontId="30" fillId="74" borderId="51" applyNumberFormat="0" applyFont="0" applyAlignment="0" applyProtection="0"/>
    <xf numFmtId="0" fontId="31" fillId="11" borderId="40" applyNumberFormat="0" applyFont="0" applyAlignment="0" applyProtection="0"/>
    <xf numFmtId="0" fontId="30" fillId="74" borderId="51" applyNumberFormat="0" applyFont="0" applyAlignment="0" applyProtection="0"/>
    <xf numFmtId="0" fontId="31" fillId="11" borderId="40" applyNumberFormat="0" applyFont="0" applyAlignment="0" applyProtection="0"/>
    <xf numFmtId="0" fontId="31" fillId="11" borderId="40" applyNumberFormat="0" applyFont="0" applyAlignment="0" applyProtection="0"/>
    <xf numFmtId="0" fontId="30" fillId="74" borderId="51" applyNumberFormat="0" applyFont="0" applyAlignment="0" applyProtection="0"/>
    <xf numFmtId="0" fontId="31" fillId="11" borderId="40" applyNumberFormat="0" applyFont="0" applyAlignment="0" applyProtection="0"/>
    <xf numFmtId="0" fontId="31" fillId="11" borderId="40" applyNumberFormat="0" applyFont="0" applyAlignment="0" applyProtection="0"/>
    <xf numFmtId="0" fontId="30" fillId="74" borderId="51" applyNumberFormat="0" applyFont="0" applyAlignment="0" applyProtection="0"/>
    <xf numFmtId="0" fontId="31" fillId="11" borderId="40" applyNumberFormat="0" applyFont="0" applyAlignment="0" applyProtection="0"/>
    <xf numFmtId="0" fontId="30" fillId="74" borderId="51" applyNumberFormat="0" applyFont="0" applyAlignment="0" applyProtection="0"/>
    <xf numFmtId="0" fontId="31" fillId="11" borderId="40" applyNumberFormat="0" applyFont="0" applyAlignment="0" applyProtection="0"/>
    <xf numFmtId="0" fontId="30" fillId="74" borderId="51" applyNumberFormat="0" applyFont="0" applyAlignment="0" applyProtection="0"/>
    <xf numFmtId="0" fontId="31" fillId="11" borderId="40" applyNumberFormat="0" applyFont="0" applyAlignment="0" applyProtection="0"/>
    <xf numFmtId="0" fontId="31" fillId="11" borderId="40" applyNumberFormat="0" applyFont="0" applyAlignment="0" applyProtection="0"/>
    <xf numFmtId="0" fontId="30" fillId="74" borderId="51" applyNumberFormat="0" applyFont="0" applyAlignment="0" applyProtection="0"/>
    <xf numFmtId="0" fontId="31" fillId="11" borderId="40"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1" fillId="11" borderId="40"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30"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169"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0" fontId="2" fillId="74" borderId="51" applyNumberFormat="0" applyFont="0" applyAlignment="0" applyProtection="0"/>
    <xf numFmtId="169" fontId="2" fillId="0" borderId="0"/>
    <xf numFmtId="168"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0" fontId="2" fillId="74" borderId="51" applyNumberFormat="0" applyFont="0" applyAlignment="0" applyProtection="0"/>
    <xf numFmtId="169"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0" fontId="2" fillId="74" borderId="51" applyNumberFormat="0" applyFont="0" applyAlignment="0" applyProtection="0"/>
    <xf numFmtId="169" fontId="2" fillId="0" borderId="0"/>
    <xf numFmtId="168" fontId="2" fillId="0" borderId="0"/>
    <xf numFmtId="168" fontId="2" fillId="0" borderId="0"/>
    <xf numFmtId="0" fontId="2"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84" fillId="0" borderId="0">
      <alignment horizontal="left"/>
    </xf>
    <xf numFmtId="0" fontId="2" fillId="0" borderId="0"/>
    <xf numFmtId="0" fontId="2" fillId="0" borderId="0"/>
    <xf numFmtId="168" fontId="2" fillId="0" borderId="0"/>
    <xf numFmtId="3" fontId="2" fillId="75" borderId="3" applyFont="0">
      <alignment horizontal="right" vertical="center"/>
      <protection locked="0"/>
    </xf>
    <xf numFmtId="168" fontId="85" fillId="0" borderId="0"/>
    <xf numFmtId="0" fontId="85" fillId="0" borderId="0"/>
    <xf numFmtId="168" fontId="85" fillId="0" borderId="0"/>
    <xf numFmtId="0" fontId="86" fillId="64" borderId="52" applyNumberFormat="0" applyAlignment="0" applyProtection="0"/>
    <xf numFmtId="0" fontId="87" fillId="9" borderId="37"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168" fontId="88"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168" fontId="88"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169" fontId="88"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7" fillId="9" borderId="37"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7" fillId="9" borderId="37"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7" fillId="9" borderId="37"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7" fillId="9" borderId="37"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7" fillId="9" borderId="37"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7" fillId="9" borderId="37"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7" fillId="9" borderId="37"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0" fontId="86" fillId="64" borderId="52" applyNumberFormat="0" applyAlignment="0" applyProtection="0"/>
    <xf numFmtId="168" fontId="88" fillId="64" borderId="52" applyNumberFormat="0" applyAlignment="0" applyProtection="0"/>
    <xf numFmtId="169" fontId="88" fillId="64" borderId="52" applyNumberFormat="0" applyAlignment="0" applyProtection="0"/>
    <xf numFmtId="168" fontId="88" fillId="64" borderId="52" applyNumberFormat="0" applyAlignment="0" applyProtection="0"/>
    <xf numFmtId="168" fontId="88" fillId="64" borderId="52" applyNumberFormat="0" applyAlignment="0" applyProtection="0"/>
    <xf numFmtId="169" fontId="88" fillId="64" borderId="52" applyNumberFormat="0" applyAlignment="0" applyProtection="0"/>
    <xf numFmtId="168" fontId="88" fillId="64" borderId="52" applyNumberFormat="0" applyAlignment="0" applyProtection="0"/>
    <xf numFmtId="168" fontId="88" fillId="64" borderId="52" applyNumberFormat="0" applyAlignment="0" applyProtection="0"/>
    <xf numFmtId="169" fontId="88" fillId="64" borderId="52" applyNumberFormat="0" applyAlignment="0" applyProtection="0"/>
    <xf numFmtId="168" fontId="88" fillId="64" borderId="52" applyNumberFormat="0" applyAlignment="0" applyProtection="0"/>
    <xf numFmtId="168" fontId="88" fillId="64" borderId="52" applyNumberFormat="0" applyAlignment="0" applyProtection="0"/>
    <xf numFmtId="169" fontId="88" fillId="64" borderId="52" applyNumberFormat="0" applyAlignment="0" applyProtection="0"/>
    <xf numFmtId="168" fontId="88" fillId="64" borderId="52" applyNumberFormat="0" applyAlignment="0" applyProtection="0"/>
    <xf numFmtId="0" fontId="86" fillId="64" borderId="52" applyNumberFormat="0" applyAlignment="0" applyProtection="0"/>
    <xf numFmtId="0" fontId="28" fillId="0" borderId="0"/>
    <xf numFmtId="175" fontId="40" fillId="0" borderId="0" applyFont="0" applyFill="0" applyBorder="0" applyAlignment="0" applyProtection="0"/>
    <xf numFmtId="186" fontId="4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2"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40" fillId="0" borderId="0" applyFill="0" applyBorder="0" applyAlignment="0"/>
    <xf numFmtId="172" fontId="40" fillId="0" borderId="0" applyFill="0" applyBorder="0" applyAlignment="0"/>
    <xf numFmtId="171" fontId="40" fillId="0" borderId="0" applyFill="0" applyBorder="0" applyAlignment="0"/>
    <xf numFmtId="176" fontId="40" fillId="0" borderId="0" applyFill="0" applyBorder="0" applyAlignment="0"/>
    <xf numFmtId="172" fontId="40" fillId="0" borderId="0" applyFill="0" applyBorder="0" applyAlignment="0"/>
    <xf numFmtId="168" fontId="2" fillId="0" borderId="0"/>
    <xf numFmtId="0" fontId="2" fillId="0" borderId="0"/>
    <xf numFmtId="168" fontId="2" fillId="0" borderId="0"/>
    <xf numFmtId="187" fontId="68" fillId="0" borderId="3" applyNumberFormat="0">
      <alignment horizontal="center" vertical="top" wrapText="1"/>
    </xf>
    <xf numFmtId="0" fontId="90" fillId="0" borderId="0" applyNumberFormat="0" applyFill="0" applyBorder="0" applyAlignment="0" applyProtection="0"/>
    <xf numFmtId="3" fontId="2" fillId="70" borderId="3" applyFont="0">
      <alignment horizontal="right" vertical="center"/>
    </xf>
    <xf numFmtId="188" fontId="2" fillId="70" borderId="3" applyFont="0">
      <alignment horizontal="right" vertical="center"/>
    </xf>
    <xf numFmtId="0" fontId="91" fillId="0" borderId="0"/>
    <xf numFmtId="0" fontId="28" fillId="0" borderId="0"/>
    <xf numFmtId="0" fontId="92" fillId="0" borderId="0"/>
    <xf numFmtId="0" fontId="92" fillId="0" borderId="0"/>
    <xf numFmtId="168" fontId="28" fillId="0" borderId="0"/>
    <xf numFmtId="168" fontId="28" fillId="0" borderId="0"/>
    <xf numFmtId="0" fontId="93" fillId="0" borderId="0"/>
    <xf numFmtId="0" fontId="94" fillId="0" borderId="0"/>
    <xf numFmtId="0" fontId="93" fillId="0" borderId="0"/>
    <xf numFmtId="0" fontId="93" fillId="0" borderId="0"/>
    <xf numFmtId="0" fontId="93" fillId="0" borderId="0"/>
    <xf numFmtId="0" fontId="93" fillId="0" borderId="0"/>
    <xf numFmtId="0" fontId="93" fillId="0" borderId="0"/>
    <xf numFmtId="49" fontId="49" fillId="0" borderId="0" applyFill="0" applyBorder="0" applyAlignment="0"/>
    <xf numFmtId="189" fontId="40" fillId="0" borderId="0" applyFill="0" applyBorder="0" applyAlignment="0"/>
    <xf numFmtId="190" fontId="40" fillId="0" borderId="0" applyFill="0" applyBorder="0" applyAlignment="0"/>
    <xf numFmtId="0" fontId="95" fillId="0" borderId="0">
      <alignment horizontal="center" vertical="top"/>
    </xf>
    <xf numFmtId="0" fontId="96" fillId="0" borderId="0" applyNumberFormat="0" applyFill="0" applyBorder="0" applyAlignment="0" applyProtection="0"/>
    <xf numFmtId="169" fontId="96" fillId="0" borderId="0" applyNumberFormat="0" applyFill="0" applyBorder="0" applyAlignment="0" applyProtection="0"/>
    <xf numFmtId="0"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168" fontId="96" fillId="0" borderId="0" applyNumberFormat="0" applyFill="0" applyBorder="0" applyAlignment="0" applyProtection="0"/>
    <xf numFmtId="0" fontId="96" fillId="0" borderId="0" applyNumberFormat="0" applyFill="0" applyBorder="0" applyAlignment="0" applyProtection="0"/>
    <xf numFmtId="0" fontId="50" fillId="0" borderId="53" applyNumberFormat="0" applyFill="0" applyAlignment="0" applyProtection="0"/>
    <xf numFmtId="0" fontId="6" fillId="0" borderId="41"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168" fontId="97"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168" fontId="97"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169" fontId="97"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6" fillId="0" borderId="41"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6" fillId="0" borderId="41"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6" fillId="0" borderId="41"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6" fillId="0" borderId="41"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6" fillId="0" borderId="41"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6" fillId="0" borderId="41"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6" fillId="0" borderId="41"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0" fontId="50" fillId="0" borderId="53" applyNumberFormat="0" applyFill="0" applyAlignment="0" applyProtection="0"/>
    <xf numFmtId="168" fontId="97" fillId="0" borderId="53" applyNumberFormat="0" applyFill="0" applyAlignment="0" applyProtection="0"/>
    <xf numFmtId="169" fontId="97" fillId="0" borderId="53" applyNumberFormat="0" applyFill="0" applyAlignment="0" applyProtection="0"/>
    <xf numFmtId="168" fontId="97" fillId="0" borderId="53" applyNumberFormat="0" applyFill="0" applyAlignment="0" applyProtection="0"/>
    <xf numFmtId="168" fontId="97" fillId="0" borderId="53" applyNumberFormat="0" applyFill="0" applyAlignment="0" applyProtection="0"/>
    <xf numFmtId="169" fontId="97" fillId="0" borderId="53" applyNumberFormat="0" applyFill="0" applyAlignment="0" applyProtection="0"/>
    <xf numFmtId="168" fontId="97" fillId="0" borderId="53" applyNumberFormat="0" applyFill="0" applyAlignment="0" applyProtection="0"/>
    <xf numFmtId="168" fontId="97" fillId="0" borderId="53" applyNumberFormat="0" applyFill="0" applyAlignment="0" applyProtection="0"/>
    <xf numFmtId="169" fontId="97" fillId="0" borderId="53" applyNumberFormat="0" applyFill="0" applyAlignment="0" applyProtection="0"/>
    <xf numFmtId="168" fontId="97" fillId="0" borderId="53" applyNumberFormat="0" applyFill="0" applyAlignment="0" applyProtection="0"/>
    <xf numFmtId="168" fontId="97" fillId="0" borderId="53" applyNumberFormat="0" applyFill="0" applyAlignment="0" applyProtection="0"/>
    <xf numFmtId="169" fontId="97" fillId="0" borderId="53" applyNumberFormat="0" applyFill="0" applyAlignment="0" applyProtection="0"/>
    <xf numFmtId="168" fontId="97" fillId="0" borderId="53" applyNumberFormat="0" applyFill="0" applyAlignment="0" applyProtection="0"/>
    <xf numFmtId="0" fontId="50" fillId="0" borderId="53" applyNumberFormat="0" applyFill="0" applyAlignment="0" applyProtection="0"/>
    <xf numFmtId="0" fontId="28" fillId="0" borderId="54"/>
    <xf numFmtId="185" fontId="8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29" fillId="0" borderId="0" applyFont="0" applyFill="0" applyBorder="0" applyAlignment="0" applyProtection="0"/>
    <xf numFmtId="192" fontId="2" fillId="0" borderId="0" applyFont="0" applyFill="0" applyBorder="0" applyAlignment="0" applyProtection="0"/>
    <xf numFmtId="0" fontId="98" fillId="0" borderId="0" applyNumberFormat="0" applyFill="0" applyBorder="0" applyAlignment="0" applyProtection="0"/>
    <xf numFmtId="0" fontId="27"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9" fontId="99" fillId="0" borderId="0" applyNumberFormat="0" applyFill="0" applyBorder="0" applyAlignment="0" applyProtection="0"/>
    <xf numFmtId="0" fontId="98"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168" fontId="99" fillId="0" borderId="0" applyNumberFormat="0" applyFill="0" applyBorder="0" applyAlignment="0" applyProtection="0"/>
    <xf numFmtId="169"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9"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9"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9" fontId="99" fillId="0" borderId="0" applyNumberFormat="0" applyFill="0" applyBorder="0" applyAlignment="0" applyProtection="0"/>
    <xf numFmtId="168" fontId="99" fillId="0" borderId="0" applyNumberFormat="0" applyFill="0" applyBorder="0" applyAlignment="0" applyProtection="0"/>
    <xf numFmtId="0" fontId="98" fillId="0" borderId="0" applyNumberFormat="0" applyFill="0" applyBorder="0" applyAlignment="0" applyProtection="0"/>
    <xf numFmtId="1" fontId="100" fillId="0" borderId="0" applyFill="0" applyProtection="0">
      <alignment horizontal="right"/>
    </xf>
    <xf numFmtId="42" fontId="101" fillId="0" borderId="0" applyFont="0" applyFill="0" applyBorder="0" applyAlignment="0" applyProtection="0"/>
    <xf numFmtId="44" fontId="101" fillId="0" borderId="0" applyFont="0" applyFill="0" applyBorder="0" applyAlignment="0" applyProtection="0"/>
    <xf numFmtId="0" fontId="102" fillId="0" borderId="0"/>
    <xf numFmtId="0" fontId="103" fillId="0" borderId="0"/>
    <xf numFmtId="38" fontId="29" fillId="0" borderId="0" applyFont="0" applyFill="0" applyBorder="0" applyAlignment="0" applyProtection="0"/>
    <xf numFmtId="40" fontId="29" fillId="0" borderId="0" applyFont="0" applyFill="0" applyBorder="0" applyAlignment="0" applyProtection="0"/>
    <xf numFmtId="41" fontId="101" fillId="0" borderId="0" applyFont="0" applyFill="0" applyBorder="0" applyAlignment="0" applyProtection="0"/>
    <xf numFmtId="43" fontId="101" fillId="0" borderId="0" applyFont="0" applyFill="0" applyBorder="0" applyAlignment="0" applyProtection="0"/>
    <xf numFmtId="0" fontId="2" fillId="0" borderId="0"/>
    <xf numFmtId="9" fontId="1" fillId="0" borderId="0" applyFont="0" applyFill="0" applyBorder="0" applyAlignment="0" applyProtection="0"/>
    <xf numFmtId="0" fontId="50" fillId="0" borderId="123" applyNumberFormat="0" applyFill="0" applyAlignment="0" applyProtection="0"/>
    <xf numFmtId="168" fontId="97" fillId="0" borderId="123" applyNumberFormat="0" applyFill="0" applyAlignment="0" applyProtection="0"/>
    <xf numFmtId="169" fontId="97" fillId="0" borderId="123" applyNumberFormat="0" applyFill="0" applyAlignment="0" applyProtection="0"/>
    <xf numFmtId="168" fontId="97" fillId="0" borderId="123" applyNumberFormat="0" applyFill="0" applyAlignment="0" applyProtection="0"/>
    <xf numFmtId="168" fontId="97" fillId="0" borderId="123" applyNumberFormat="0" applyFill="0" applyAlignment="0" applyProtection="0"/>
    <xf numFmtId="169" fontId="97" fillId="0" borderId="123" applyNumberFormat="0" applyFill="0" applyAlignment="0" applyProtection="0"/>
    <xf numFmtId="168" fontId="97" fillId="0" borderId="123" applyNumberFormat="0" applyFill="0" applyAlignment="0" applyProtection="0"/>
    <xf numFmtId="168" fontId="97" fillId="0" borderId="123" applyNumberFormat="0" applyFill="0" applyAlignment="0" applyProtection="0"/>
    <xf numFmtId="169" fontId="97" fillId="0" borderId="123" applyNumberFormat="0" applyFill="0" applyAlignment="0" applyProtection="0"/>
    <xf numFmtId="168" fontId="97" fillId="0" borderId="123" applyNumberFormat="0" applyFill="0" applyAlignment="0" applyProtection="0"/>
    <xf numFmtId="168" fontId="97" fillId="0" borderId="123" applyNumberFormat="0" applyFill="0" applyAlignment="0" applyProtection="0"/>
    <xf numFmtId="169" fontId="97" fillId="0" borderId="123" applyNumberFormat="0" applyFill="0" applyAlignment="0" applyProtection="0"/>
    <xf numFmtId="168" fontId="97"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169" fontId="97"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168" fontId="97"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168" fontId="97"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0" fontId="50" fillId="0" borderId="123" applyNumberFormat="0" applyFill="0" applyAlignment="0" applyProtection="0"/>
    <xf numFmtId="188" fontId="2" fillId="70" borderId="117" applyFont="0">
      <alignment horizontal="right" vertical="center"/>
    </xf>
    <xf numFmtId="3" fontId="2" fillId="70" borderId="117" applyFont="0">
      <alignment horizontal="right" vertical="center"/>
    </xf>
    <xf numFmtId="0" fontId="86" fillId="64" borderId="122" applyNumberFormat="0" applyAlignment="0" applyProtection="0"/>
    <xf numFmtId="168" fontId="88" fillId="64" borderId="122" applyNumberFormat="0" applyAlignment="0" applyProtection="0"/>
    <xf numFmtId="169" fontId="88" fillId="64" borderId="122" applyNumberFormat="0" applyAlignment="0" applyProtection="0"/>
    <xf numFmtId="168" fontId="88" fillId="64" borderId="122" applyNumberFormat="0" applyAlignment="0" applyProtection="0"/>
    <xf numFmtId="168" fontId="88" fillId="64" borderId="122" applyNumberFormat="0" applyAlignment="0" applyProtection="0"/>
    <xf numFmtId="169" fontId="88" fillId="64" borderId="122" applyNumberFormat="0" applyAlignment="0" applyProtection="0"/>
    <xf numFmtId="168" fontId="88" fillId="64" borderId="122" applyNumberFormat="0" applyAlignment="0" applyProtection="0"/>
    <xf numFmtId="168" fontId="88" fillId="64" borderId="122" applyNumberFormat="0" applyAlignment="0" applyProtection="0"/>
    <xf numFmtId="169" fontId="88" fillId="64" borderId="122" applyNumberFormat="0" applyAlignment="0" applyProtection="0"/>
    <xf numFmtId="168" fontId="88" fillId="64" borderId="122" applyNumberFormat="0" applyAlignment="0" applyProtection="0"/>
    <xf numFmtId="168" fontId="88" fillId="64" borderId="122" applyNumberFormat="0" applyAlignment="0" applyProtection="0"/>
    <xf numFmtId="169" fontId="88" fillId="64" borderId="122" applyNumberFormat="0" applyAlignment="0" applyProtection="0"/>
    <xf numFmtId="168" fontId="88"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169" fontId="88"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168" fontId="88"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168" fontId="88"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0" fontId="86" fillId="64" borderId="122" applyNumberFormat="0" applyAlignment="0" applyProtection="0"/>
    <xf numFmtId="3" fontId="2" fillId="75" borderId="117" applyFont="0">
      <alignment horizontal="right" vertical="center"/>
      <protection locked="0"/>
    </xf>
    <xf numFmtId="0" fontId="2" fillId="74" borderId="121" applyNumberFormat="0" applyFont="0" applyAlignment="0" applyProtection="0"/>
    <xf numFmtId="0" fontId="2" fillId="74" borderId="121" applyNumberFormat="0" applyFont="0" applyAlignment="0" applyProtection="0"/>
    <xf numFmtId="0" fontId="2" fillId="74" borderId="121" applyNumberFormat="0" applyFont="0" applyAlignment="0" applyProtection="0"/>
    <xf numFmtId="0" fontId="2" fillId="74" borderId="121" applyNumberFormat="0" applyFont="0" applyAlignment="0" applyProtection="0"/>
    <xf numFmtId="0" fontId="2" fillId="74" borderId="121" applyNumberFormat="0" applyFont="0" applyAlignment="0" applyProtection="0"/>
    <xf numFmtId="0" fontId="2" fillId="74" borderId="121" applyNumberFormat="0" applyFont="0" applyAlignment="0" applyProtection="0"/>
    <xf numFmtId="0" fontId="2" fillId="74" borderId="121" applyNumberFormat="0" applyFont="0" applyAlignment="0" applyProtection="0"/>
    <xf numFmtId="0" fontId="2" fillId="74" borderId="121" applyNumberFormat="0" applyFont="0" applyAlignment="0" applyProtection="0"/>
    <xf numFmtId="0" fontId="2" fillId="74" borderId="121" applyNumberFormat="0" applyFont="0" applyAlignment="0" applyProtection="0"/>
    <xf numFmtId="0" fontId="2" fillId="74" borderId="121" applyNumberFormat="0" applyFont="0" applyAlignment="0" applyProtection="0"/>
    <xf numFmtId="0" fontId="2" fillId="74" borderId="121" applyNumberFormat="0" applyFont="0" applyAlignment="0" applyProtection="0"/>
    <xf numFmtId="0" fontId="2" fillId="74" borderId="121" applyNumberFormat="0" applyFont="0" applyAlignment="0" applyProtection="0"/>
    <xf numFmtId="0" fontId="2" fillId="74" borderId="121" applyNumberFormat="0" applyFont="0" applyAlignment="0" applyProtection="0"/>
    <xf numFmtId="0" fontId="2" fillId="74" borderId="121" applyNumberFormat="0" applyFont="0" applyAlignment="0" applyProtection="0"/>
    <xf numFmtId="0" fontId="2" fillId="74" borderId="121" applyNumberFormat="0" applyFont="0" applyAlignment="0" applyProtection="0"/>
    <xf numFmtId="0" fontId="2" fillId="74" borderId="121" applyNumberFormat="0" applyFont="0" applyAlignment="0" applyProtection="0"/>
    <xf numFmtId="0" fontId="2"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2"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2" fillId="74" borderId="121" applyNumberFormat="0" applyFont="0" applyAlignment="0" applyProtection="0"/>
    <xf numFmtId="0" fontId="30" fillId="74" borderId="121" applyNumberFormat="0" applyFont="0" applyAlignment="0" applyProtection="0"/>
    <xf numFmtId="0" fontId="2" fillId="74" borderId="121" applyNumberFormat="0" applyFont="0" applyAlignment="0" applyProtection="0"/>
    <xf numFmtId="0" fontId="2"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2"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0" fontId="30" fillId="74" borderId="121" applyNumberFormat="0" applyFont="0" applyAlignment="0" applyProtection="0"/>
    <xf numFmtId="3" fontId="2" fillId="72" borderId="117" applyFont="0">
      <alignment horizontal="right" vertical="center"/>
      <protection locked="0"/>
    </xf>
    <xf numFmtId="0" fontId="69" fillId="43" borderId="120" applyNumberFormat="0" applyAlignment="0" applyProtection="0"/>
    <xf numFmtId="168" fontId="71" fillId="43" borderId="120" applyNumberFormat="0" applyAlignment="0" applyProtection="0"/>
    <xf numFmtId="169" fontId="71" fillId="43" borderId="120" applyNumberFormat="0" applyAlignment="0" applyProtection="0"/>
    <xf numFmtId="168" fontId="71" fillId="43" borderId="120" applyNumberFormat="0" applyAlignment="0" applyProtection="0"/>
    <xf numFmtId="168" fontId="71" fillId="43" borderId="120" applyNumberFormat="0" applyAlignment="0" applyProtection="0"/>
    <xf numFmtId="169" fontId="71" fillId="43" borderId="120" applyNumberFormat="0" applyAlignment="0" applyProtection="0"/>
    <xf numFmtId="168" fontId="71" fillId="43" borderId="120" applyNumberFormat="0" applyAlignment="0" applyProtection="0"/>
    <xf numFmtId="168" fontId="71" fillId="43" borderId="120" applyNumberFormat="0" applyAlignment="0" applyProtection="0"/>
    <xf numFmtId="169" fontId="71" fillId="43" borderId="120" applyNumberFormat="0" applyAlignment="0" applyProtection="0"/>
    <xf numFmtId="168" fontId="71" fillId="43" borderId="120" applyNumberFormat="0" applyAlignment="0" applyProtection="0"/>
    <xf numFmtId="168" fontId="71" fillId="43" borderId="120" applyNumberFormat="0" applyAlignment="0" applyProtection="0"/>
    <xf numFmtId="169" fontId="71" fillId="43" borderId="120" applyNumberFormat="0" applyAlignment="0" applyProtection="0"/>
    <xf numFmtId="168" fontId="71"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169" fontId="71"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168" fontId="71"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168" fontId="71"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69" fillId="43" borderId="120" applyNumberFormat="0" applyAlignment="0" applyProtection="0"/>
    <xf numFmtId="0" fontId="2" fillId="71" borderId="118" applyNumberFormat="0" applyFont="0" applyBorder="0" applyProtection="0">
      <alignment horizontal="left" vertical="center"/>
    </xf>
    <xf numFmtId="9" fontId="2" fillId="71" borderId="117" applyFont="0" applyProtection="0">
      <alignment horizontal="right" vertical="center"/>
    </xf>
    <xf numFmtId="3" fontId="2" fillId="71" borderId="117" applyFont="0" applyProtection="0">
      <alignment horizontal="right" vertical="center"/>
    </xf>
    <xf numFmtId="0" fontId="65" fillId="70" borderId="118" applyFont="0" applyBorder="0">
      <alignment horizontal="center" wrapText="1"/>
    </xf>
    <xf numFmtId="168" fontId="57" fillId="0" borderId="115">
      <alignment horizontal="left" vertical="center"/>
    </xf>
    <xf numFmtId="0" fontId="57" fillId="0" borderId="115">
      <alignment horizontal="left" vertical="center"/>
    </xf>
    <xf numFmtId="0" fontId="57" fillId="0" borderId="115">
      <alignment horizontal="left" vertical="center"/>
    </xf>
    <xf numFmtId="0" fontId="2" fillId="69" borderId="117" applyNumberFormat="0" applyFont="0" applyBorder="0" applyProtection="0">
      <alignment horizontal="center" vertical="center"/>
    </xf>
    <xf numFmtId="0" fontId="39" fillId="0" borderId="117" applyNumberFormat="0" applyAlignment="0">
      <alignment horizontal="right"/>
      <protection locked="0"/>
    </xf>
    <xf numFmtId="0" fontId="39" fillId="0" borderId="117" applyNumberFormat="0" applyAlignment="0">
      <alignment horizontal="right"/>
      <protection locked="0"/>
    </xf>
    <xf numFmtId="0" fontId="39" fillId="0" borderId="117" applyNumberFormat="0" applyAlignment="0">
      <alignment horizontal="right"/>
      <protection locked="0"/>
    </xf>
    <xf numFmtId="0" fontId="39" fillId="0" borderId="117" applyNumberFormat="0" applyAlignment="0">
      <alignment horizontal="right"/>
      <protection locked="0"/>
    </xf>
    <xf numFmtId="0" fontId="39" fillId="0" borderId="117" applyNumberFormat="0" applyAlignment="0">
      <alignment horizontal="right"/>
      <protection locked="0"/>
    </xf>
    <xf numFmtId="0" fontId="39" fillId="0" borderId="117" applyNumberFormat="0" applyAlignment="0">
      <alignment horizontal="right"/>
      <protection locked="0"/>
    </xf>
    <xf numFmtId="0" fontId="39" fillId="0" borderId="117" applyNumberFormat="0" applyAlignment="0">
      <alignment horizontal="right"/>
      <protection locked="0"/>
    </xf>
    <xf numFmtId="0" fontId="39" fillId="0" borderId="117" applyNumberFormat="0" applyAlignment="0">
      <alignment horizontal="right"/>
      <protection locked="0"/>
    </xf>
    <xf numFmtId="0" fontId="39" fillId="0" borderId="117" applyNumberFormat="0" applyAlignment="0">
      <alignment horizontal="right"/>
      <protection locked="0"/>
    </xf>
    <xf numFmtId="0" fontId="39" fillId="0" borderId="117" applyNumberFormat="0" applyAlignment="0">
      <alignment horizontal="right"/>
      <protection locked="0"/>
    </xf>
    <xf numFmtId="0" fontId="41" fillId="64" borderId="120" applyNumberFormat="0" applyAlignment="0" applyProtection="0"/>
    <xf numFmtId="168" fontId="43" fillId="64" borderId="120" applyNumberFormat="0" applyAlignment="0" applyProtection="0"/>
    <xf numFmtId="169" fontId="43" fillId="64" borderId="120" applyNumberFormat="0" applyAlignment="0" applyProtection="0"/>
    <xf numFmtId="168" fontId="43" fillId="64" borderId="120" applyNumberFormat="0" applyAlignment="0" applyProtection="0"/>
    <xf numFmtId="168" fontId="43" fillId="64" borderId="120" applyNumberFormat="0" applyAlignment="0" applyProtection="0"/>
    <xf numFmtId="169" fontId="43" fillId="64" borderId="120" applyNumberFormat="0" applyAlignment="0" applyProtection="0"/>
    <xf numFmtId="168" fontId="43" fillId="64" borderId="120" applyNumberFormat="0" applyAlignment="0" applyProtection="0"/>
    <xf numFmtId="168" fontId="43" fillId="64" borderId="120" applyNumberFormat="0" applyAlignment="0" applyProtection="0"/>
    <xf numFmtId="169" fontId="43" fillId="64" borderId="120" applyNumberFormat="0" applyAlignment="0" applyProtection="0"/>
    <xf numFmtId="168" fontId="43" fillId="64" borderId="120" applyNumberFormat="0" applyAlignment="0" applyProtection="0"/>
    <xf numFmtId="168" fontId="43" fillId="64" borderId="120" applyNumberFormat="0" applyAlignment="0" applyProtection="0"/>
    <xf numFmtId="169" fontId="43" fillId="64" borderId="120" applyNumberFormat="0" applyAlignment="0" applyProtection="0"/>
    <xf numFmtId="168" fontId="43"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169" fontId="43"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168" fontId="43"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168" fontId="43"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41" fillId="64" borderId="120" applyNumberFormat="0" applyAlignment="0" applyProtection="0"/>
    <xf numFmtId="0" fontId="1" fillId="0" borderId="0"/>
    <xf numFmtId="169" fontId="29" fillId="37" borderId="0"/>
    <xf numFmtId="0" fontId="116" fillId="0" borderId="0"/>
    <xf numFmtId="43" fontId="2" fillId="0" borderId="0" applyFont="0" applyFill="0" applyBorder="0" applyAlignment="0" applyProtection="0"/>
    <xf numFmtId="0" fontId="117" fillId="0" borderId="0" applyNumberFormat="0" applyFill="0" applyBorder="0" applyAlignment="0" applyProtection="0">
      <alignment vertical="top"/>
      <protection locked="0"/>
    </xf>
    <xf numFmtId="9" fontId="2" fillId="0" borderId="0" applyFont="0" applyFill="0" applyBorder="0" applyAlignment="0" applyProtection="0"/>
    <xf numFmtId="188" fontId="2" fillId="70" borderId="140" applyFont="0">
      <alignment horizontal="right" vertical="center"/>
    </xf>
    <xf numFmtId="3" fontId="2" fillId="70" borderId="140" applyFont="0">
      <alignment horizontal="right" vertical="center"/>
    </xf>
    <xf numFmtId="3" fontId="2" fillId="75" borderId="140" applyFont="0">
      <alignment horizontal="right" vertical="center"/>
      <protection locked="0"/>
    </xf>
    <xf numFmtId="3" fontId="2" fillId="72" borderId="140" applyFont="0">
      <alignment horizontal="right" vertical="center"/>
      <protection locked="0"/>
    </xf>
    <xf numFmtId="0" fontId="2" fillId="71" borderId="141" applyNumberFormat="0" applyFont="0" applyBorder="0" applyProtection="0">
      <alignment horizontal="left" vertical="center"/>
    </xf>
    <xf numFmtId="9" fontId="2" fillId="71" borderId="140" applyFont="0" applyProtection="0">
      <alignment horizontal="right" vertical="center"/>
    </xf>
    <xf numFmtId="3" fontId="2" fillId="71" borderId="140" applyFont="0" applyProtection="0">
      <alignment horizontal="right" vertical="center"/>
    </xf>
    <xf numFmtId="0" fontId="65" fillId="70" borderId="141" applyFont="0" applyBorder="0">
      <alignment horizontal="center" wrapText="1"/>
    </xf>
    <xf numFmtId="168" fontId="57" fillId="0" borderId="143">
      <alignment horizontal="left" vertical="center"/>
    </xf>
    <xf numFmtId="0" fontId="57" fillId="0" borderId="143">
      <alignment horizontal="left" vertical="center"/>
    </xf>
    <xf numFmtId="0" fontId="57" fillId="0" borderId="143">
      <alignment horizontal="left" vertical="center"/>
    </xf>
    <xf numFmtId="0" fontId="2" fillId="69" borderId="140" applyNumberFormat="0" applyFont="0" applyBorder="0" applyProtection="0">
      <alignment horizontal="center" vertical="center"/>
    </xf>
    <xf numFmtId="0" fontId="39" fillId="0" borderId="140" applyNumberFormat="0" applyAlignment="0">
      <alignment horizontal="right"/>
      <protection locked="0"/>
    </xf>
    <xf numFmtId="0" fontId="39" fillId="0" borderId="140" applyNumberFormat="0" applyAlignment="0">
      <alignment horizontal="right"/>
      <protection locked="0"/>
    </xf>
    <xf numFmtId="0" fontId="39" fillId="0" borderId="140" applyNumberFormat="0" applyAlignment="0">
      <alignment horizontal="right"/>
      <protection locked="0"/>
    </xf>
    <xf numFmtId="0" fontId="39" fillId="0" borderId="140" applyNumberFormat="0" applyAlignment="0">
      <alignment horizontal="right"/>
      <protection locked="0"/>
    </xf>
    <xf numFmtId="0" fontId="39" fillId="0" borderId="140" applyNumberFormat="0" applyAlignment="0">
      <alignment horizontal="right"/>
      <protection locked="0"/>
    </xf>
    <xf numFmtId="0" fontId="39" fillId="0" borderId="140" applyNumberFormat="0" applyAlignment="0">
      <alignment horizontal="right"/>
      <protection locked="0"/>
    </xf>
    <xf numFmtId="0" fontId="39" fillId="0" borderId="140" applyNumberFormat="0" applyAlignment="0">
      <alignment horizontal="right"/>
      <protection locked="0"/>
    </xf>
    <xf numFmtId="0" fontId="39" fillId="0" borderId="140" applyNumberFormat="0" applyAlignment="0">
      <alignment horizontal="right"/>
      <protection locked="0"/>
    </xf>
    <xf numFmtId="0" fontId="39" fillId="0" borderId="140" applyNumberFormat="0" applyAlignment="0">
      <alignment horizontal="right"/>
      <protection locked="0"/>
    </xf>
    <xf numFmtId="0" fontId="39" fillId="0" borderId="140" applyNumberFormat="0" applyAlignment="0">
      <alignment horizontal="right"/>
      <protection locked="0"/>
    </xf>
    <xf numFmtId="0" fontId="50" fillId="0" borderId="148" applyNumberFormat="0" applyFill="0" applyAlignment="0" applyProtection="0"/>
    <xf numFmtId="168" fontId="97" fillId="0" borderId="148" applyNumberFormat="0" applyFill="0" applyAlignment="0" applyProtection="0"/>
    <xf numFmtId="169" fontId="97" fillId="0" borderId="148" applyNumberFormat="0" applyFill="0" applyAlignment="0" applyProtection="0"/>
    <xf numFmtId="168" fontId="97" fillId="0" borderId="148" applyNumberFormat="0" applyFill="0" applyAlignment="0" applyProtection="0"/>
    <xf numFmtId="168" fontId="97" fillId="0" borderId="148" applyNumberFormat="0" applyFill="0" applyAlignment="0" applyProtection="0"/>
    <xf numFmtId="169" fontId="97" fillId="0" borderId="148" applyNumberFormat="0" applyFill="0" applyAlignment="0" applyProtection="0"/>
    <xf numFmtId="168" fontId="97" fillId="0" borderId="148" applyNumberFormat="0" applyFill="0" applyAlignment="0" applyProtection="0"/>
    <xf numFmtId="168" fontId="97" fillId="0" borderId="148" applyNumberFormat="0" applyFill="0" applyAlignment="0" applyProtection="0"/>
    <xf numFmtId="169" fontId="97" fillId="0" borderId="148" applyNumberFormat="0" applyFill="0" applyAlignment="0" applyProtection="0"/>
    <xf numFmtId="168" fontId="97" fillId="0" borderId="148" applyNumberFormat="0" applyFill="0" applyAlignment="0" applyProtection="0"/>
    <xf numFmtId="168" fontId="97" fillId="0" borderId="148" applyNumberFormat="0" applyFill="0" applyAlignment="0" applyProtection="0"/>
    <xf numFmtId="169" fontId="97" fillId="0" borderId="148" applyNumberFormat="0" applyFill="0" applyAlignment="0" applyProtection="0"/>
    <xf numFmtId="168" fontId="97"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169" fontId="97"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168" fontId="97"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168" fontId="97"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86" fillId="64" borderId="147" applyNumberFormat="0" applyAlignment="0" applyProtection="0"/>
    <xf numFmtId="168" fontId="88" fillId="64" borderId="147" applyNumberFormat="0" applyAlignment="0" applyProtection="0"/>
    <xf numFmtId="169" fontId="88" fillId="64" borderId="147" applyNumberFormat="0" applyAlignment="0" applyProtection="0"/>
    <xf numFmtId="168" fontId="88" fillId="64" borderId="147" applyNumberFormat="0" applyAlignment="0" applyProtection="0"/>
    <xf numFmtId="168" fontId="88" fillId="64" borderId="147" applyNumberFormat="0" applyAlignment="0" applyProtection="0"/>
    <xf numFmtId="169" fontId="88" fillId="64" borderId="147" applyNumberFormat="0" applyAlignment="0" applyProtection="0"/>
    <xf numFmtId="168" fontId="88" fillId="64" borderId="147" applyNumberFormat="0" applyAlignment="0" applyProtection="0"/>
    <xf numFmtId="168" fontId="88" fillId="64" borderId="147" applyNumberFormat="0" applyAlignment="0" applyProtection="0"/>
    <xf numFmtId="169" fontId="88" fillId="64" borderId="147" applyNumberFormat="0" applyAlignment="0" applyProtection="0"/>
    <xf numFmtId="168" fontId="88" fillId="64" borderId="147" applyNumberFormat="0" applyAlignment="0" applyProtection="0"/>
    <xf numFmtId="168" fontId="88" fillId="64" borderId="147" applyNumberFormat="0" applyAlignment="0" applyProtection="0"/>
    <xf numFmtId="169" fontId="88" fillId="64" borderId="147" applyNumberFormat="0" applyAlignment="0" applyProtection="0"/>
    <xf numFmtId="168" fontId="88"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169" fontId="88"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168" fontId="88"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168" fontId="88"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2"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2" fillId="74" borderId="146" applyNumberFormat="0" applyFont="0" applyAlignment="0" applyProtection="0"/>
    <xf numFmtId="0" fontId="30"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2"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69" fillId="43" borderId="145" applyNumberFormat="0" applyAlignment="0" applyProtection="0"/>
    <xf numFmtId="168" fontId="71" fillId="43" borderId="145" applyNumberFormat="0" applyAlignment="0" applyProtection="0"/>
    <xf numFmtId="169" fontId="71" fillId="43" borderId="145" applyNumberFormat="0" applyAlignment="0" applyProtection="0"/>
    <xf numFmtId="168" fontId="71" fillId="43" borderId="145" applyNumberFormat="0" applyAlignment="0" applyProtection="0"/>
    <xf numFmtId="168" fontId="71" fillId="43" borderId="145" applyNumberFormat="0" applyAlignment="0" applyProtection="0"/>
    <xf numFmtId="169" fontId="71" fillId="43" borderId="145" applyNumberFormat="0" applyAlignment="0" applyProtection="0"/>
    <xf numFmtId="168" fontId="71" fillId="43" borderId="145" applyNumberFormat="0" applyAlignment="0" applyProtection="0"/>
    <xf numFmtId="168" fontId="71" fillId="43" borderId="145" applyNumberFormat="0" applyAlignment="0" applyProtection="0"/>
    <xf numFmtId="169" fontId="71" fillId="43" borderId="145" applyNumberFormat="0" applyAlignment="0" applyProtection="0"/>
    <xf numFmtId="168" fontId="71" fillId="43" borderId="145" applyNumberFormat="0" applyAlignment="0" applyProtection="0"/>
    <xf numFmtId="168" fontId="71" fillId="43" borderId="145" applyNumberFormat="0" applyAlignment="0" applyProtection="0"/>
    <xf numFmtId="169" fontId="71" fillId="43" borderId="145" applyNumberFormat="0" applyAlignment="0" applyProtection="0"/>
    <xf numFmtId="168" fontId="71"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169" fontId="71"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168" fontId="71"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168" fontId="71"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41" fillId="64" borderId="145" applyNumberFormat="0" applyAlignment="0" applyProtection="0"/>
    <xf numFmtId="168" fontId="43" fillId="64" borderId="145" applyNumberFormat="0" applyAlignment="0" applyProtection="0"/>
    <xf numFmtId="169" fontId="43" fillId="64" borderId="145" applyNumberFormat="0" applyAlignment="0" applyProtection="0"/>
    <xf numFmtId="168" fontId="43" fillId="64" borderId="145" applyNumberFormat="0" applyAlignment="0" applyProtection="0"/>
    <xf numFmtId="168" fontId="43" fillId="64" borderId="145" applyNumberFormat="0" applyAlignment="0" applyProtection="0"/>
    <xf numFmtId="169" fontId="43" fillId="64" borderId="145" applyNumberFormat="0" applyAlignment="0" applyProtection="0"/>
    <xf numFmtId="168" fontId="43" fillId="64" borderId="145" applyNumberFormat="0" applyAlignment="0" applyProtection="0"/>
    <xf numFmtId="168" fontId="43" fillId="64" borderId="145" applyNumberFormat="0" applyAlignment="0" applyProtection="0"/>
    <xf numFmtId="169" fontId="43" fillId="64" borderId="145" applyNumberFormat="0" applyAlignment="0" applyProtection="0"/>
    <xf numFmtId="168" fontId="43" fillId="64" borderId="145" applyNumberFormat="0" applyAlignment="0" applyProtection="0"/>
    <xf numFmtId="168" fontId="43" fillId="64" borderId="145" applyNumberFormat="0" applyAlignment="0" applyProtection="0"/>
    <xf numFmtId="169" fontId="43" fillId="64" borderId="145" applyNumberFormat="0" applyAlignment="0" applyProtection="0"/>
    <xf numFmtId="168" fontId="43"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169" fontId="43"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168" fontId="43"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168" fontId="43"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168" fontId="43"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168" fontId="43"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169" fontId="43"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168" fontId="43" fillId="64" borderId="145" applyNumberFormat="0" applyAlignment="0" applyProtection="0"/>
    <xf numFmtId="169" fontId="43" fillId="64" borderId="145" applyNumberFormat="0" applyAlignment="0" applyProtection="0"/>
    <xf numFmtId="168" fontId="43" fillId="64" borderId="145" applyNumberFormat="0" applyAlignment="0" applyProtection="0"/>
    <xf numFmtId="168" fontId="43" fillId="64" borderId="145" applyNumberFormat="0" applyAlignment="0" applyProtection="0"/>
    <xf numFmtId="169" fontId="43" fillId="64" borderId="145" applyNumberFormat="0" applyAlignment="0" applyProtection="0"/>
    <xf numFmtId="168" fontId="43" fillId="64" borderId="145" applyNumberFormat="0" applyAlignment="0" applyProtection="0"/>
    <xf numFmtId="168" fontId="43" fillId="64" borderId="145" applyNumberFormat="0" applyAlignment="0" applyProtection="0"/>
    <xf numFmtId="169" fontId="43" fillId="64" borderId="145" applyNumberFormat="0" applyAlignment="0" applyProtection="0"/>
    <xf numFmtId="168" fontId="43" fillId="64" borderId="145" applyNumberFormat="0" applyAlignment="0" applyProtection="0"/>
    <xf numFmtId="168" fontId="43" fillId="64" borderId="145" applyNumberFormat="0" applyAlignment="0" applyProtection="0"/>
    <xf numFmtId="169" fontId="43" fillId="64" borderId="145" applyNumberFormat="0" applyAlignment="0" applyProtection="0"/>
    <xf numFmtId="168" fontId="43" fillId="64" borderId="145" applyNumberFormat="0" applyAlignment="0" applyProtection="0"/>
    <xf numFmtId="0" fontId="41" fillId="64"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168" fontId="71"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168" fontId="71"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169" fontId="71"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168" fontId="71" fillId="43" borderId="145" applyNumberFormat="0" applyAlignment="0" applyProtection="0"/>
    <xf numFmtId="169" fontId="71" fillId="43" borderId="145" applyNumberFormat="0" applyAlignment="0" applyProtection="0"/>
    <xf numFmtId="168" fontId="71" fillId="43" borderId="145" applyNumberFormat="0" applyAlignment="0" applyProtection="0"/>
    <xf numFmtId="168" fontId="71" fillId="43" borderId="145" applyNumberFormat="0" applyAlignment="0" applyProtection="0"/>
    <xf numFmtId="169" fontId="71" fillId="43" borderId="145" applyNumberFormat="0" applyAlignment="0" applyProtection="0"/>
    <xf numFmtId="168" fontId="71" fillId="43" borderId="145" applyNumberFormat="0" applyAlignment="0" applyProtection="0"/>
    <xf numFmtId="168" fontId="71" fillId="43" borderId="145" applyNumberFormat="0" applyAlignment="0" applyProtection="0"/>
    <xf numFmtId="169" fontId="71" fillId="43" borderId="145" applyNumberFormat="0" applyAlignment="0" applyProtection="0"/>
    <xf numFmtId="168" fontId="71" fillId="43" borderId="145" applyNumberFormat="0" applyAlignment="0" applyProtection="0"/>
    <xf numFmtId="168" fontId="71" fillId="43" borderId="145" applyNumberFormat="0" applyAlignment="0" applyProtection="0"/>
    <xf numFmtId="169" fontId="71" fillId="43" borderId="145" applyNumberFormat="0" applyAlignment="0" applyProtection="0"/>
    <xf numFmtId="168" fontId="71" fillId="43" borderId="145" applyNumberFormat="0" applyAlignment="0" applyProtection="0"/>
    <xf numFmtId="0" fontId="69" fillId="43" borderId="145" applyNumberForma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2"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30" fillId="74" borderId="146" applyNumberFormat="0" applyFont="0" applyAlignment="0" applyProtection="0"/>
    <xf numFmtId="0" fontId="2"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2"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168" fontId="88"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168" fontId="88"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169" fontId="88"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168" fontId="88" fillId="64" borderId="147" applyNumberFormat="0" applyAlignment="0" applyProtection="0"/>
    <xf numFmtId="169" fontId="88" fillId="64" borderId="147" applyNumberFormat="0" applyAlignment="0" applyProtection="0"/>
    <xf numFmtId="168" fontId="88" fillId="64" borderId="147" applyNumberFormat="0" applyAlignment="0" applyProtection="0"/>
    <xf numFmtId="168" fontId="88" fillId="64" borderId="147" applyNumberFormat="0" applyAlignment="0" applyProtection="0"/>
    <xf numFmtId="169" fontId="88" fillId="64" borderId="147" applyNumberFormat="0" applyAlignment="0" applyProtection="0"/>
    <xf numFmtId="168" fontId="88" fillId="64" borderId="147" applyNumberFormat="0" applyAlignment="0" applyProtection="0"/>
    <xf numFmtId="168" fontId="88" fillId="64" borderId="147" applyNumberFormat="0" applyAlignment="0" applyProtection="0"/>
    <xf numFmtId="169" fontId="88" fillId="64" borderId="147" applyNumberFormat="0" applyAlignment="0" applyProtection="0"/>
    <xf numFmtId="168" fontId="88" fillId="64" borderId="147" applyNumberFormat="0" applyAlignment="0" applyProtection="0"/>
    <xf numFmtId="168" fontId="88" fillId="64" borderId="147" applyNumberFormat="0" applyAlignment="0" applyProtection="0"/>
    <xf numFmtId="169" fontId="88" fillId="64" borderId="147" applyNumberFormat="0" applyAlignment="0" applyProtection="0"/>
    <xf numFmtId="168" fontId="88" fillId="64" borderId="147" applyNumberFormat="0" applyAlignment="0" applyProtection="0"/>
    <xf numFmtId="0" fontId="86" fillId="64" borderId="147" applyNumberFormat="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168" fontId="97"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168" fontId="97"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169" fontId="97"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168" fontId="97" fillId="0" borderId="148" applyNumberFormat="0" applyFill="0" applyAlignment="0" applyProtection="0"/>
    <xf numFmtId="169" fontId="97" fillId="0" borderId="148" applyNumberFormat="0" applyFill="0" applyAlignment="0" applyProtection="0"/>
    <xf numFmtId="168" fontId="97" fillId="0" borderId="148" applyNumberFormat="0" applyFill="0" applyAlignment="0" applyProtection="0"/>
    <xf numFmtId="168" fontId="97" fillId="0" borderId="148" applyNumberFormat="0" applyFill="0" applyAlignment="0" applyProtection="0"/>
    <xf numFmtId="169" fontId="97" fillId="0" borderId="148" applyNumberFormat="0" applyFill="0" applyAlignment="0" applyProtection="0"/>
    <xf numFmtId="168" fontId="97" fillId="0" borderId="148" applyNumberFormat="0" applyFill="0" applyAlignment="0" applyProtection="0"/>
    <xf numFmtId="168" fontId="97" fillId="0" borderId="148" applyNumberFormat="0" applyFill="0" applyAlignment="0" applyProtection="0"/>
    <xf numFmtId="169" fontId="97" fillId="0" borderId="148" applyNumberFormat="0" applyFill="0" applyAlignment="0" applyProtection="0"/>
    <xf numFmtId="168" fontId="97" fillId="0" borderId="148" applyNumberFormat="0" applyFill="0" applyAlignment="0" applyProtection="0"/>
    <xf numFmtId="168" fontId="97" fillId="0" borderId="148" applyNumberFormat="0" applyFill="0" applyAlignment="0" applyProtection="0"/>
    <xf numFmtId="169" fontId="97" fillId="0" borderId="148" applyNumberFormat="0" applyFill="0" applyAlignment="0" applyProtection="0"/>
    <xf numFmtId="168" fontId="97" fillId="0" borderId="148" applyNumberFormat="0" applyFill="0" applyAlignment="0" applyProtection="0"/>
    <xf numFmtId="0" fontId="50" fillId="0" borderId="148" applyNumberFormat="0" applyFill="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 fillId="0" borderId="0"/>
    <xf numFmtId="177" fontId="1"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79" fillId="0" borderId="0"/>
    <xf numFmtId="0" fontId="79" fillId="0" borderId="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168" fontId="43"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168" fontId="43"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169" fontId="43"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0" fontId="41" fillId="64" borderId="145" applyNumberFormat="0" applyAlignment="0" applyProtection="0"/>
    <xf numFmtId="168" fontId="43" fillId="64" borderId="145" applyNumberFormat="0" applyAlignment="0" applyProtection="0"/>
    <xf numFmtId="169" fontId="43" fillId="64" borderId="145" applyNumberFormat="0" applyAlignment="0" applyProtection="0"/>
    <xf numFmtId="168" fontId="43" fillId="64" borderId="145" applyNumberFormat="0" applyAlignment="0" applyProtection="0"/>
    <xf numFmtId="168" fontId="43" fillId="64" borderId="145" applyNumberFormat="0" applyAlignment="0" applyProtection="0"/>
    <xf numFmtId="169" fontId="43" fillId="64" borderId="145" applyNumberFormat="0" applyAlignment="0" applyProtection="0"/>
    <xf numFmtId="168" fontId="43" fillId="64" borderId="145" applyNumberFormat="0" applyAlignment="0" applyProtection="0"/>
    <xf numFmtId="168" fontId="43" fillId="64" borderId="145" applyNumberFormat="0" applyAlignment="0" applyProtection="0"/>
    <xf numFmtId="169" fontId="43" fillId="64" borderId="145" applyNumberFormat="0" applyAlignment="0" applyProtection="0"/>
    <xf numFmtId="168" fontId="43" fillId="64" borderId="145" applyNumberFormat="0" applyAlignment="0" applyProtection="0"/>
    <xf numFmtId="168" fontId="43" fillId="64" borderId="145" applyNumberFormat="0" applyAlignment="0" applyProtection="0"/>
    <xf numFmtId="169" fontId="43" fillId="64" borderId="145" applyNumberFormat="0" applyAlignment="0" applyProtection="0"/>
    <xf numFmtId="168" fontId="43" fillId="64" borderId="145" applyNumberFormat="0" applyAlignment="0" applyProtection="0"/>
    <xf numFmtId="0" fontId="41" fillId="64"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168" fontId="71"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168" fontId="71"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169" fontId="71"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0" fontId="69" fillId="43" borderId="145" applyNumberFormat="0" applyAlignment="0" applyProtection="0"/>
    <xf numFmtId="168" fontId="71" fillId="43" borderId="145" applyNumberFormat="0" applyAlignment="0" applyProtection="0"/>
    <xf numFmtId="169" fontId="71" fillId="43" borderId="145" applyNumberFormat="0" applyAlignment="0" applyProtection="0"/>
    <xf numFmtId="168" fontId="71" fillId="43" borderId="145" applyNumberFormat="0" applyAlignment="0" applyProtection="0"/>
    <xf numFmtId="168" fontId="71" fillId="43" borderId="145" applyNumberFormat="0" applyAlignment="0" applyProtection="0"/>
    <xf numFmtId="169" fontId="71" fillId="43" borderId="145" applyNumberFormat="0" applyAlignment="0" applyProtection="0"/>
    <xf numFmtId="168" fontId="71" fillId="43" borderId="145" applyNumberFormat="0" applyAlignment="0" applyProtection="0"/>
    <xf numFmtId="168" fontId="71" fillId="43" borderId="145" applyNumberFormat="0" applyAlignment="0" applyProtection="0"/>
    <xf numFmtId="169" fontId="71" fillId="43" borderId="145" applyNumberFormat="0" applyAlignment="0" applyProtection="0"/>
    <xf numFmtId="168" fontId="71" fillId="43" borderId="145" applyNumberFormat="0" applyAlignment="0" applyProtection="0"/>
    <xf numFmtId="168" fontId="71" fillId="43" borderId="145" applyNumberFormat="0" applyAlignment="0" applyProtection="0"/>
    <xf numFmtId="169" fontId="71" fillId="43" borderId="145" applyNumberFormat="0" applyAlignment="0" applyProtection="0"/>
    <xf numFmtId="168" fontId="71" fillId="43" borderId="145" applyNumberFormat="0" applyAlignment="0" applyProtection="0"/>
    <xf numFmtId="0" fontId="69" fillId="43" borderId="145" applyNumberForma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2"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30" fillId="74" borderId="146" applyNumberFormat="0" applyFont="0" applyAlignment="0" applyProtection="0"/>
    <xf numFmtId="0" fontId="2"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2"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30"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2" fillId="74" borderId="146" applyNumberFormat="0" applyFon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168" fontId="88"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168" fontId="88"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169" fontId="88"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0" fontId="86" fillId="64" borderId="147" applyNumberFormat="0" applyAlignment="0" applyProtection="0"/>
    <xf numFmtId="168" fontId="88" fillId="64" borderId="147" applyNumberFormat="0" applyAlignment="0" applyProtection="0"/>
    <xf numFmtId="169" fontId="88" fillId="64" borderId="147" applyNumberFormat="0" applyAlignment="0" applyProtection="0"/>
    <xf numFmtId="168" fontId="88" fillId="64" borderId="147" applyNumberFormat="0" applyAlignment="0" applyProtection="0"/>
    <xf numFmtId="168" fontId="88" fillId="64" borderId="147" applyNumberFormat="0" applyAlignment="0" applyProtection="0"/>
    <xf numFmtId="169" fontId="88" fillId="64" borderId="147" applyNumberFormat="0" applyAlignment="0" applyProtection="0"/>
    <xf numFmtId="168" fontId="88" fillId="64" borderId="147" applyNumberFormat="0" applyAlignment="0" applyProtection="0"/>
    <xf numFmtId="168" fontId="88" fillId="64" borderId="147" applyNumberFormat="0" applyAlignment="0" applyProtection="0"/>
    <xf numFmtId="169" fontId="88" fillId="64" borderId="147" applyNumberFormat="0" applyAlignment="0" applyProtection="0"/>
    <xf numFmtId="168" fontId="88" fillId="64" borderId="147" applyNumberFormat="0" applyAlignment="0" applyProtection="0"/>
    <xf numFmtId="168" fontId="88" fillId="64" borderId="147" applyNumberFormat="0" applyAlignment="0" applyProtection="0"/>
    <xf numFmtId="169" fontId="88" fillId="64" borderId="147" applyNumberFormat="0" applyAlignment="0" applyProtection="0"/>
    <xf numFmtId="168" fontId="88" fillId="64" borderId="147" applyNumberFormat="0" applyAlignment="0" applyProtection="0"/>
    <xf numFmtId="0" fontId="86" fillId="64" borderId="147" applyNumberFormat="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168" fontId="97"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168" fontId="97"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169" fontId="97"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0" fontId="50" fillId="0" borderId="148" applyNumberFormat="0" applyFill="0" applyAlignment="0" applyProtection="0"/>
    <xf numFmtId="168" fontId="97" fillId="0" borderId="148" applyNumberFormat="0" applyFill="0" applyAlignment="0" applyProtection="0"/>
    <xf numFmtId="169" fontId="97" fillId="0" borderId="148" applyNumberFormat="0" applyFill="0" applyAlignment="0" applyProtection="0"/>
    <xf numFmtId="168" fontId="97" fillId="0" borderId="148" applyNumberFormat="0" applyFill="0" applyAlignment="0" applyProtection="0"/>
    <xf numFmtId="168" fontId="97" fillId="0" borderId="148" applyNumberFormat="0" applyFill="0" applyAlignment="0" applyProtection="0"/>
    <xf numFmtId="169" fontId="97" fillId="0" borderId="148" applyNumberFormat="0" applyFill="0" applyAlignment="0" applyProtection="0"/>
    <xf numFmtId="168" fontId="97" fillId="0" borderId="148" applyNumberFormat="0" applyFill="0" applyAlignment="0" applyProtection="0"/>
    <xf numFmtId="168" fontId="97" fillId="0" borderId="148" applyNumberFormat="0" applyFill="0" applyAlignment="0" applyProtection="0"/>
    <xf numFmtId="169" fontId="97" fillId="0" borderId="148" applyNumberFormat="0" applyFill="0" applyAlignment="0" applyProtection="0"/>
    <xf numFmtId="168" fontId="97" fillId="0" borderId="148" applyNumberFormat="0" applyFill="0" applyAlignment="0" applyProtection="0"/>
    <xf numFmtId="168" fontId="97" fillId="0" borderId="148" applyNumberFormat="0" applyFill="0" applyAlignment="0" applyProtection="0"/>
    <xf numFmtId="169" fontId="97" fillId="0" borderId="148" applyNumberFormat="0" applyFill="0" applyAlignment="0" applyProtection="0"/>
    <xf numFmtId="168" fontId="97" fillId="0" borderId="148" applyNumberFormat="0" applyFill="0" applyAlignment="0" applyProtection="0"/>
    <xf numFmtId="0" fontId="50" fillId="0" borderId="148" applyNumberFormat="0" applyFill="0" applyAlignment="0" applyProtection="0"/>
    <xf numFmtId="0" fontId="79" fillId="0" borderId="0"/>
    <xf numFmtId="0" fontId="79" fillId="0" borderId="0"/>
    <xf numFmtId="0" fontId="39" fillId="0" borderId="149" applyNumberFormat="0" applyAlignment="0">
      <alignment horizontal="right"/>
      <protection locked="0"/>
    </xf>
    <xf numFmtId="0" fontId="39" fillId="0" borderId="149" applyNumberFormat="0" applyAlignment="0">
      <alignment horizontal="right"/>
      <protection locked="0"/>
    </xf>
    <xf numFmtId="0" fontId="39" fillId="0" borderId="149" applyNumberFormat="0" applyAlignment="0">
      <alignment horizontal="right"/>
      <protection locked="0"/>
    </xf>
    <xf numFmtId="0" fontId="39" fillId="0" borderId="149" applyNumberFormat="0" applyAlignment="0">
      <alignment horizontal="right"/>
      <protection locked="0"/>
    </xf>
    <xf numFmtId="0" fontId="39" fillId="0" borderId="149" applyNumberFormat="0" applyAlignment="0">
      <alignment horizontal="right"/>
      <protection locked="0"/>
    </xf>
    <xf numFmtId="0" fontId="39" fillId="0" borderId="149" applyNumberFormat="0" applyAlignment="0">
      <alignment horizontal="right"/>
      <protection locked="0"/>
    </xf>
    <xf numFmtId="0" fontId="39" fillId="0" borderId="149" applyNumberFormat="0" applyAlignment="0">
      <alignment horizontal="right"/>
      <protection locked="0"/>
    </xf>
    <xf numFmtId="0" fontId="39" fillId="0" borderId="149" applyNumberFormat="0" applyAlignment="0">
      <alignment horizontal="right"/>
      <protection locked="0"/>
    </xf>
    <xf numFmtId="0" fontId="39" fillId="0" borderId="149" applyNumberFormat="0" applyAlignment="0">
      <alignment horizontal="right"/>
      <protection locked="0"/>
    </xf>
    <xf numFmtId="0" fontId="39" fillId="0" borderId="149" applyNumberFormat="0" applyAlignment="0">
      <alignment horizontal="right"/>
      <protection locked="0"/>
    </xf>
    <xf numFmtId="0" fontId="2" fillId="69" borderId="149" applyNumberFormat="0" applyFont="0" applyBorder="0" applyProtection="0">
      <alignment horizontal="center" vertical="center"/>
    </xf>
    <xf numFmtId="0" fontId="57" fillId="0" borderId="151">
      <alignment horizontal="left" vertical="center"/>
    </xf>
    <xf numFmtId="0" fontId="57" fillId="0" borderId="151">
      <alignment horizontal="left" vertical="center"/>
    </xf>
    <xf numFmtId="168" fontId="57" fillId="0" borderId="151">
      <alignment horizontal="left" vertical="center"/>
    </xf>
    <xf numFmtId="0" fontId="65" fillId="70" borderId="150" applyFont="0" applyBorder="0">
      <alignment horizontal="center" wrapText="1"/>
    </xf>
    <xf numFmtId="3" fontId="2" fillId="71" borderId="149" applyFont="0" applyProtection="0">
      <alignment horizontal="right" vertical="center"/>
    </xf>
    <xf numFmtId="9" fontId="2" fillId="71" borderId="149" applyFont="0" applyProtection="0">
      <alignment horizontal="right" vertical="center"/>
    </xf>
    <xf numFmtId="0" fontId="2" fillId="71" borderId="150" applyNumberFormat="0" applyFont="0" applyBorder="0" applyProtection="0">
      <alignment horizontal="left" vertical="center"/>
    </xf>
    <xf numFmtId="3" fontId="2" fillId="72" borderId="149" applyFont="0">
      <alignment horizontal="right" vertical="center"/>
      <protection locked="0"/>
    </xf>
    <xf numFmtId="3" fontId="2" fillId="75" borderId="149" applyFont="0">
      <alignment horizontal="right" vertical="center"/>
      <protection locked="0"/>
    </xf>
    <xf numFmtId="3" fontId="2" fillId="70" borderId="149" applyFont="0">
      <alignment horizontal="right" vertical="center"/>
    </xf>
    <xf numFmtId="188" fontId="2" fillId="70" borderId="149" applyFont="0">
      <alignment horizontal="right" vertical="center"/>
    </xf>
    <xf numFmtId="188" fontId="2" fillId="70" borderId="149" applyFont="0">
      <alignment horizontal="right" vertical="center"/>
    </xf>
    <xf numFmtId="3" fontId="2" fillId="70" borderId="149" applyFont="0">
      <alignment horizontal="right" vertical="center"/>
    </xf>
    <xf numFmtId="3" fontId="2" fillId="75" borderId="149" applyFont="0">
      <alignment horizontal="right" vertical="center"/>
      <protection locked="0"/>
    </xf>
    <xf numFmtId="3" fontId="2" fillId="72" borderId="149" applyFont="0">
      <alignment horizontal="right" vertical="center"/>
      <protection locked="0"/>
    </xf>
    <xf numFmtId="0" fontId="2" fillId="71" borderId="150" applyNumberFormat="0" applyFont="0" applyBorder="0" applyProtection="0">
      <alignment horizontal="left" vertical="center"/>
    </xf>
    <xf numFmtId="9" fontId="2" fillId="71" borderId="149" applyFont="0" applyProtection="0">
      <alignment horizontal="right" vertical="center"/>
    </xf>
    <xf numFmtId="3" fontId="2" fillId="71" borderId="149" applyFont="0" applyProtection="0">
      <alignment horizontal="right" vertical="center"/>
    </xf>
    <xf numFmtId="0" fontId="65" fillId="70" borderId="150" applyFont="0" applyBorder="0">
      <alignment horizontal="center" wrapText="1"/>
    </xf>
    <xf numFmtId="168" fontId="57" fillId="0" borderId="151">
      <alignment horizontal="left" vertical="center"/>
    </xf>
    <xf numFmtId="0" fontId="57" fillId="0" borderId="151">
      <alignment horizontal="left" vertical="center"/>
    </xf>
    <xf numFmtId="0" fontId="57" fillId="0" borderId="151">
      <alignment horizontal="left" vertical="center"/>
    </xf>
    <xf numFmtId="0" fontId="2" fillId="69" borderId="149" applyNumberFormat="0" applyFont="0" applyBorder="0" applyProtection="0">
      <alignment horizontal="center" vertical="center"/>
    </xf>
    <xf numFmtId="0" fontId="39" fillId="0" borderId="149" applyNumberFormat="0" applyAlignment="0">
      <alignment horizontal="right"/>
      <protection locked="0"/>
    </xf>
    <xf numFmtId="0" fontId="39" fillId="0" borderId="149" applyNumberFormat="0" applyAlignment="0">
      <alignment horizontal="right"/>
      <protection locked="0"/>
    </xf>
    <xf numFmtId="0" fontId="39" fillId="0" borderId="149" applyNumberFormat="0" applyAlignment="0">
      <alignment horizontal="right"/>
      <protection locked="0"/>
    </xf>
    <xf numFmtId="0" fontId="39" fillId="0" borderId="149" applyNumberFormat="0" applyAlignment="0">
      <alignment horizontal="right"/>
      <protection locked="0"/>
    </xf>
    <xf numFmtId="0" fontId="39" fillId="0" borderId="149" applyNumberFormat="0" applyAlignment="0">
      <alignment horizontal="right"/>
      <protection locked="0"/>
    </xf>
    <xf numFmtId="0" fontId="39" fillId="0" borderId="149" applyNumberFormat="0" applyAlignment="0">
      <alignment horizontal="right"/>
      <protection locked="0"/>
    </xf>
    <xf numFmtId="0" fontId="39" fillId="0" borderId="149" applyNumberFormat="0" applyAlignment="0">
      <alignment horizontal="right"/>
      <protection locked="0"/>
    </xf>
    <xf numFmtId="0" fontId="39" fillId="0" borderId="149" applyNumberFormat="0" applyAlignment="0">
      <alignment horizontal="right"/>
      <protection locked="0"/>
    </xf>
    <xf numFmtId="0" fontId="39" fillId="0" borderId="149" applyNumberFormat="0" applyAlignment="0">
      <alignment horizontal="right"/>
      <protection locked="0"/>
    </xf>
    <xf numFmtId="0" fontId="39" fillId="0" borderId="149" applyNumberFormat="0" applyAlignment="0">
      <alignment horizontal="right"/>
      <protection locked="0"/>
    </xf>
  </cellStyleXfs>
  <cellXfs count="648">
    <xf numFmtId="0" fontId="0" fillId="0" borderId="0" xfId="0"/>
    <xf numFmtId="0" fontId="0" fillId="0" borderId="0" xfId="0" applyBorder="1"/>
    <xf numFmtId="0" fontId="4" fillId="0" borderId="0" xfId="0" applyFont="1"/>
    <xf numFmtId="0" fontId="0" fillId="0" borderId="0" xfId="0" applyFill="1"/>
    <xf numFmtId="0" fontId="0" fillId="0" borderId="0" xfId="0" applyAlignment="1">
      <alignment wrapText="1"/>
    </xf>
    <xf numFmtId="0" fontId="4" fillId="0" borderId="0" xfId="0" applyFont="1" applyFill="1"/>
    <xf numFmtId="167" fontId="0" fillId="0" borderId="0" xfId="0" applyNumberFormat="1"/>
    <xf numFmtId="167" fontId="3" fillId="0" borderId="0" xfId="0" applyNumberFormat="1" applyFont="1" applyFill="1" applyBorder="1" applyAlignment="1">
      <alignment horizontal="center"/>
    </xf>
    <xf numFmtId="167" fontId="0" fillId="0" borderId="0" xfId="0" applyNumberFormat="1" applyBorder="1" applyAlignment="1">
      <alignment horizontal="center"/>
    </xf>
    <xf numFmtId="167" fontId="5" fillId="0" borderId="0" xfId="0" applyNumberFormat="1" applyFont="1" applyBorder="1" applyAlignment="1">
      <alignment horizontal="center"/>
    </xf>
    <xf numFmtId="0" fontId="4" fillId="0" borderId="3" xfId="0" applyFont="1" applyBorder="1"/>
    <xf numFmtId="0" fontId="9" fillId="0" borderId="19" xfId="0" applyFont="1" applyBorder="1"/>
    <xf numFmtId="0" fontId="12" fillId="0" borderId="0" xfId="0" applyFont="1" applyBorder="1"/>
    <xf numFmtId="0" fontId="12" fillId="0" borderId="0" xfId="0" applyFont="1"/>
    <xf numFmtId="0" fontId="9" fillId="0" borderId="0" xfId="0" applyFont="1" applyBorder="1" applyAlignment="1">
      <alignment horizontal="right" wrapText="1"/>
    </xf>
    <xf numFmtId="0" fontId="9" fillId="0" borderId="22" xfId="0" applyFont="1" applyBorder="1" applyAlignment="1">
      <alignment vertical="center"/>
    </xf>
    <xf numFmtId="0" fontId="9" fillId="0" borderId="25" xfId="0" applyFont="1" applyBorder="1"/>
    <xf numFmtId="0" fontId="7" fillId="0" borderId="0" xfId="0" applyFont="1"/>
    <xf numFmtId="0" fontId="9" fillId="0" borderId="0" xfId="11" applyFont="1" applyFill="1" applyBorder="1" applyProtection="1"/>
    <xf numFmtId="0" fontId="4" fillId="0" borderId="0" xfId="0" applyFont="1" applyBorder="1"/>
    <xf numFmtId="0" fontId="9" fillId="0" borderId="0" xfId="0" applyFont="1"/>
    <xf numFmtId="0" fontId="9" fillId="0" borderId="0" xfId="0" applyFont="1" applyAlignment="1">
      <alignment horizontal="right"/>
    </xf>
    <xf numFmtId="0" fontId="9" fillId="0" borderId="0" xfId="11" applyFont="1" applyFill="1" applyBorder="1" applyAlignment="1" applyProtection="1"/>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2" fillId="0" borderId="0" xfId="0" applyFont="1" applyAlignment="1">
      <alignment horizontal="center"/>
    </xf>
    <xf numFmtId="0" fontId="10" fillId="0" borderId="0" xfId="11" applyFont="1" applyFill="1" applyBorder="1" applyAlignment="1" applyProtection="1"/>
    <xf numFmtId="0" fontId="9" fillId="0" borderId="8" xfId="0" applyFont="1" applyBorder="1" applyAlignment="1">
      <alignment wrapText="1"/>
    </xf>
    <xf numFmtId="0" fontId="9" fillId="0" borderId="24" xfId="0" applyFont="1" applyBorder="1" applyAlignment="1">
      <alignment wrapText="1"/>
    </xf>
    <xf numFmtId="0" fontId="7" fillId="0" borderId="0" xfId="0" applyFont="1" applyBorder="1"/>
    <xf numFmtId="0" fontId="10" fillId="0" borderId="0" xfId="0" applyFont="1" applyAlignment="1">
      <alignment horizontal="center"/>
    </xf>
    <xf numFmtId="0" fontId="7" fillId="0" borderId="3" xfId="0" applyFont="1" applyBorder="1" applyAlignment="1">
      <alignment vertical="center" wrapText="1"/>
    </xf>
    <xf numFmtId="0" fontId="15" fillId="0" borderId="3" xfId="0" applyFont="1" applyFill="1" applyBorder="1" applyAlignment="1">
      <alignment horizontal="center" vertical="center" wrapText="1"/>
    </xf>
    <xf numFmtId="0" fontId="16" fillId="0" borderId="3" xfId="0" applyFont="1" applyFill="1" applyBorder="1" applyAlignment="1">
      <alignment horizontal="left" vertical="center" wrapText="1"/>
    </xf>
    <xf numFmtId="0" fontId="9" fillId="2" borderId="3" xfId="0" applyFont="1" applyFill="1" applyBorder="1" applyAlignment="1">
      <alignment vertical="center"/>
    </xf>
    <xf numFmtId="0" fontId="9" fillId="0" borderId="0" xfId="0" applyFont="1" applyFill="1" applyBorder="1" applyProtection="1"/>
    <xf numFmtId="10" fontId="9" fillId="0" borderId="0" xfId="6" applyNumberFormat="1" applyFont="1" applyFill="1" applyBorder="1" applyProtection="1">
      <protection locked="0"/>
    </xf>
    <xf numFmtId="0" fontId="9" fillId="0" borderId="0" xfId="0" applyFont="1" applyFill="1" applyBorder="1" applyProtection="1">
      <protection locked="0"/>
    </xf>
    <xf numFmtId="0" fontId="19" fillId="0" borderId="0" xfId="0" applyFont="1" applyFill="1" applyBorder="1" applyProtection="1">
      <protection locked="0"/>
    </xf>
    <xf numFmtId="0" fontId="10" fillId="0" borderId="19" xfId="0" applyFont="1" applyFill="1" applyBorder="1" applyAlignment="1" applyProtection="1">
      <alignment horizontal="center" vertical="center"/>
    </xf>
    <xf numFmtId="0" fontId="9" fillId="0" borderId="20" xfId="0" applyFont="1" applyFill="1" applyBorder="1" applyProtection="1"/>
    <xf numFmtId="0" fontId="9" fillId="0" borderId="22" xfId="0" applyFont="1" applyFill="1" applyBorder="1" applyAlignment="1" applyProtection="1">
      <alignment horizontal="left" indent="1"/>
    </xf>
    <xf numFmtId="0" fontId="10" fillId="0" borderId="8" xfId="0" applyFont="1" applyFill="1" applyBorder="1" applyAlignment="1" applyProtection="1">
      <alignment horizontal="center"/>
    </xf>
    <xf numFmtId="0" fontId="9" fillId="0" borderId="3" xfId="0" applyFont="1" applyFill="1" applyBorder="1" applyAlignment="1" applyProtection="1">
      <alignment horizontal="center" vertical="center" wrapText="1"/>
    </xf>
    <xf numFmtId="0" fontId="9" fillId="0" borderId="23" xfId="0" applyFont="1" applyFill="1" applyBorder="1" applyAlignment="1" applyProtection="1">
      <alignment horizontal="center" vertical="center" wrapText="1"/>
    </xf>
    <xf numFmtId="0" fontId="9" fillId="0" borderId="8" xfId="0" applyFont="1" applyFill="1" applyBorder="1" applyAlignment="1" applyProtection="1">
      <alignment horizontal="left" indent="1"/>
    </xf>
    <xf numFmtId="0" fontId="9" fillId="0" borderId="8" xfId="0" applyFont="1" applyFill="1" applyBorder="1" applyAlignment="1" applyProtection="1">
      <alignment horizontal="left" indent="2"/>
    </xf>
    <xf numFmtId="0" fontId="10" fillId="0" borderId="8" xfId="0" applyFont="1" applyFill="1" applyBorder="1" applyAlignment="1" applyProtection="1"/>
    <xf numFmtId="0" fontId="9" fillId="0" borderId="25" xfId="0" applyFont="1" applyFill="1" applyBorder="1" applyAlignment="1" applyProtection="1">
      <alignment horizontal="left" indent="1"/>
    </xf>
    <xf numFmtId="0" fontId="10" fillId="0" borderId="28" xfId="0" applyFont="1" applyFill="1" applyBorder="1" applyAlignment="1" applyProtection="1"/>
    <xf numFmtId="0" fontId="20" fillId="0" borderId="0" xfId="0" applyFont="1" applyAlignment="1">
      <alignment vertical="center"/>
    </xf>
    <xf numFmtId="0" fontId="9" fillId="0" borderId="0" xfId="0" applyFont="1" applyFill="1" applyBorder="1"/>
    <xf numFmtId="0" fontId="19" fillId="0" borderId="0" xfId="0" applyFont="1" applyFill="1"/>
    <xf numFmtId="0" fontId="21" fillId="0" borderId="3" xfId="0" applyFont="1" applyFill="1" applyBorder="1" applyAlignment="1">
      <alignment horizontal="left" vertical="center"/>
    </xf>
    <xf numFmtId="0" fontId="21" fillId="0" borderId="3" xfId="0" applyFont="1" applyFill="1" applyBorder="1" applyAlignment="1">
      <alignment horizontal="center" vertical="center" wrapText="1"/>
    </xf>
    <xf numFmtId="0" fontId="21" fillId="0" borderId="3" xfId="0" applyFont="1" applyFill="1" applyBorder="1" applyAlignment="1">
      <alignment horizontal="left" indent="1"/>
    </xf>
    <xf numFmtId="0" fontId="22" fillId="0" borderId="3" xfId="0" applyFont="1" applyFill="1" applyBorder="1" applyAlignment="1">
      <alignment horizontal="center"/>
    </xf>
    <xf numFmtId="38" fontId="21" fillId="0" borderId="3" xfId="0" applyNumberFormat="1" applyFont="1" applyFill="1" applyBorder="1" applyAlignment="1" applyProtection="1">
      <alignment horizontal="right"/>
      <protection locked="0"/>
    </xf>
    <xf numFmtId="0" fontId="21" fillId="0" borderId="3" xfId="0" applyFont="1" applyFill="1" applyBorder="1" applyAlignment="1">
      <alignment horizontal="left" wrapText="1" indent="1"/>
    </xf>
    <xf numFmtId="0" fontId="21" fillId="0" borderId="3" xfId="0" applyFont="1" applyFill="1" applyBorder="1" applyAlignment="1">
      <alignment horizontal="left" wrapText="1" indent="2"/>
    </xf>
    <xf numFmtId="0" fontId="22" fillId="0" borderId="3" xfId="0" applyFont="1" applyFill="1" applyBorder="1" applyAlignment="1"/>
    <xf numFmtId="0" fontId="22" fillId="0" borderId="3" xfId="0" applyFont="1" applyFill="1" applyBorder="1" applyAlignment="1">
      <alignment horizontal="left"/>
    </xf>
    <xf numFmtId="0" fontId="22" fillId="0" borderId="3" xfId="0" applyFont="1" applyFill="1" applyBorder="1" applyAlignment="1">
      <alignment horizontal="left" indent="1"/>
    </xf>
    <xf numFmtId="0" fontId="22" fillId="0" borderId="3" xfId="0" applyFont="1" applyFill="1" applyBorder="1" applyAlignment="1">
      <alignment horizontal="center" vertical="center" wrapText="1"/>
    </xf>
    <xf numFmtId="0" fontId="6" fillId="0" borderId="0" xfId="0" applyFont="1" applyAlignment="1">
      <alignment horizontal="center"/>
    </xf>
    <xf numFmtId="0" fontId="10" fillId="0" borderId="0" xfId="0" applyFont="1" applyFill="1" applyBorder="1" applyAlignment="1">
      <alignment horizontal="center" wrapText="1"/>
    </xf>
    <xf numFmtId="0" fontId="9" fillId="0" borderId="24" xfId="0" applyFont="1" applyBorder="1" applyAlignment="1"/>
    <xf numFmtId="0" fontId="13" fillId="0" borderId="8" xfId="0" applyFont="1" applyBorder="1" applyAlignment="1">
      <alignment wrapText="1"/>
    </xf>
    <xf numFmtId="0" fontId="4" fillId="0" borderId="24" xfId="0" applyFont="1" applyBorder="1" applyAlignment="1"/>
    <xf numFmtId="0" fontId="13" fillId="0" borderId="28" xfId="0" applyFont="1" applyBorder="1" applyAlignment="1">
      <alignment wrapText="1"/>
    </xf>
    <xf numFmtId="0" fontId="4" fillId="0" borderId="42" xfId="0" applyFont="1" applyBorder="1" applyAlignment="1"/>
    <xf numFmtId="0" fontId="26" fillId="0" borderId="0" xfId="0" applyFont="1" applyAlignment="1">
      <alignment horizontal="center" vertical="center"/>
    </xf>
    <xf numFmtId="0" fontId="26"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6" fillId="0" borderId="0" xfId="0" applyFont="1"/>
    <xf numFmtId="0" fontId="9" fillId="0" borderId="1" xfId="0" applyFont="1" applyBorder="1"/>
    <xf numFmtId="0" fontId="10" fillId="0" borderId="0" xfId="0" applyFont="1" applyFill="1" applyBorder="1" applyAlignment="1" applyProtection="1">
      <alignment horizontal="center" vertical="center"/>
    </xf>
    <xf numFmtId="0" fontId="4" fillId="0" borderId="0" xfId="0" applyFont="1" applyBorder="1" applyAlignment="1">
      <alignment horizontal="center" vertical="center" wrapText="1"/>
    </xf>
    <xf numFmtId="0" fontId="7" fillId="3" borderId="3" xfId="13" applyFont="1" applyFill="1" applyBorder="1" applyAlignment="1" applyProtection="1">
      <alignment vertical="center" wrapText="1"/>
      <protection locked="0"/>
    </xf>
    <xf numFmtId="0" fontId="7" fillId="3" borderId="3" xfId="13" applyFont="1" applyFill="1" applyBorder="1" applyAlignment="1" applyProtection="1">
      <alignment horizontal="left" vertical="center" wrapText="1"/>
      <protection locked="0"/>
    </xf>
    <xf numFmtId="0" fontId="7" fillId="3" borderId="3" xfId="9" applyFont="1" applyFill="1" applyBorder="1" applyAlignment="1" applyProtection="1">
      <alignment horizontal="left" vertical="center" wrapText="1"/>
      <protection locked="0"/>
    </xf>
    <xf numFmtId="0" fontId="7" fillId="0" borderId="3" xfId="13" applyFont="1" applyBorder="1" applyAlignment="1" applyProtection="1">
      <alignment horizontal="left" vertical="center" wrapText="1"/>
      <protection locked="0"/>
    </xf>
    <xf numFmtId="0" fontId="7" fillId="0" borderId="3" xfId="13" applyFont="1" applyFill="1" applyBorder="1" applyAlignment="1" applyProtection="1">
      <alignment horizontal="left" vertical="center" wrapText="1"/>
      <protection locked="0"/>
    </xf>
    <xf numFmtId="0" fontId="15" fillId="3" borderId="3" xfId="13" applyFont="1" applyFill="1" applyBorder="1" applyAlignment="1" applyProtection="1">
      <alignment vertical="center" wrapText="1"/>
      <protection locked="0"/>
    </xf>
    <xf numFmtId="0" fontId="7" fillId="3" borderId="7" xfId="13" applyFont="1" applyFill="1" applyBorder="1" applyAlignment="1" applyProtection="1">
      <alignment vertical="center" wrapText="1"/>
      <protection locked="0"/>
    </xf>
    <xf numFmtId="0" fontId="7" fillId="3" borderId="2" xfId="13" applyFont="1" applyFill="1" applyBorder="1" applyAlignment="1" applyProtection="1">
      <alignment vertical="center" wrapText="1"/>
      <protection locked="0"/>
    </xf>
    <xf numFmtId="0" fontId="7" fillId="3" borderId="7" xfId="13" applyFont="1" applyFill="1" applyBorder="1" applyAlignment="1" applyProtection="1">
      <alignment horizontal="left" vertical="center" wrapText="1"/>
      <protection locked="0"/>
    </xf>
    <xf numFmtId="0" fontId="6" fillId="36" borderId="3" xfId="0" applyFont="1" applyFill="1" applyBorder="1" applyAlignment="1">
      <alignment horizontal="left" vertical="top" wrapText="1"/>
    </xf>
    <xf numFmtId="1" fontId="15" fillId="36" borderId="3" xfId="2" applyNumberFormat="1" applyFont="1" applyFill="1" applyBorder="1" applyAlignment="1" applyProtection="1">
      <alignment horizontal="left" vertical="top" wrapText="1"/>
    </xf>
    <xf numFmtId="0" fontId="15" fillId="36" borderId="3" xfId="13" applyFont="1" applyFill="1" applyBorder="1" applyAlignment="1" applyProtection="1">
      <alignment vertical="center" wrapText="1"/>
      <protection locked="0"/>
    </xf>
    <xf numFmtId="0" fontId="26" fillId="0" borderId="35" xfId="0" applyFont="1" applyBorder="1" applyAlignment="1">
      <alignment wrapText="1"/>
    </xf>
    <xf numFmtId="0" fontId="26" fillId="0" borderId="12" xfId="0" applyFont="1" applyBorder="1" applyAlignment="1">
      <alignment wrapText="1"/>
    </xf>
    <xf numFmtId="0" fontId="20" fillId="0" borderId="12" xfId="0" applyFont="1" applyBorder="1" applyAlignment="1">
      <alignment wrapText="1"/>
    </xf>
    <xf numFmtId="0" fontId="20" fillId="0" borderId="12" xfId="0" applyFont="1" applyBorder="1" applyAlignment="1">
      <alignment horizontal="right" wrapText="1"/>
    </xf>
    <xf numFmtId="0" fontId="26" fillId="0" borderId="13" xfId="0" applyFont="1" applyBorder="1" applyAlignment="1">
      <alignment wrapText="1"/>
    </xf>
    <xf numFmtId="0" fontId="20" fillId="0" borderId="13" xfId="0" applyFont="1" applyBorder="1" applyAlignment="1">
      <alignment horizontal="right" wrapText="1"/>
    </xf>
    <xf numFmtId="0" fontId="25" fillId="36" borderId="16" xfId="0" applyFont="1" applyFill="1" applyBorder="1" applyAlignment="1">
      <alignment wrapText="1"/>
    </xf>
    <xf numFmtId="0" fontId="4" fillId="0" borderId="22" xfId="0" applyFont="1" applyBorder="1"/>
    <xf numFmtId="0" fontId="26" fillId="0" borderId="3" xfId="0" applyFont="1" applyBorder="1"/>
    <xf numFmtId="0" fontId="25" fillId="0" borderId="0" xfId="0" applyFont="1"/>
    <xf numFmtId="0" fontId="7" fillId="0" borderId="3" xfId="13" applyFont="1" applyBorder="1" applyAlignment="1" applyProtection="1">
      <alignment horizontal="center" vertical="center" wrapText="1"/>
      <protection locked="0"/>
    </xf>
    <xf numFmtId="0" fontId="4" fillId="0" borderId="0" xfId="0" applyFont="1" applyBorder="1" applyAlignment="1">
      <alignment vertical="center"/>
    </xf>
    <xf numFmtId="0" fontId="4" fillId="0" borderId="0" xfId="0" applyFont="1" applyBorder="1" applyAlignment="1">
      <alignment vertical="center" wrapText="1"/>
    </xf>
    <xf numFmtId="164" fontId="7" fillId="3" borderId="3" xfId="1" applyNumberFormat="1" applyFont="1" applyFill="1" applyBorder="1" applyAlignment="1" applyProtection="1">
      <alignment horizontal="center" vertical="center" wrapText="1"/>
      <protection locked="0"/>
    </xf>
    <xf numFmtId="164" fontId="7" fillId="3" borderId="22" xfId="1" applyNumberFormat="1" applyFont="1" applyFill="1" applyBorder="1" applyAlignment="1" applyProtection="1">
      <alignment horizontal="center" vertical="center" wrapText="1"/>
      <protection locked="0"/>
    </xf>
    <xf numFmtId="164" fontId="7" fillId="3" borderId="23" xfId="1" applyNumberFormat="1" applyFont="1" applyFill="1" applyBorder="1" applyAlignment="1" applyProtection="1">
      <alignment horizontal="center" vertical="center" wrapText="1"/>
      <protection locked="0"/>
    </xf>
    <xf numFmtId="0" fontId="4" fillId="0" borderId="19" xfId="0" applyFont="1" applyBorder="1"/>
    <xf numFmtId="0" fontId="4" fillId="0" borderId="21" xfId="0" applyFont="1" applyBorder="1"/>
    <xf numFmtId="0" fontId="7" fillId="3" borderId="25" xfId="9" applyFont="1" applyFill="1" applyBorder="1" applyAlignment="1" applyProtection="1">
      <alignment horizontal="left" vertical="center"/>
      <protection locked="0"/>
    </xf>
    <xf numFmtId="0" fontId="15" fillId="3" borderId="27" xfId="16" applyFont="1" applyFill="1" applyBorder="1" applyAlignment="1" applyProtection="1">
      <protection locked="0"/>
    </xf>
    <xf numFmtId="0" fontId="4" fillId="0" borderId="0" xfId="0" applyFont="1" applyFill="1" applyBorder="1" applyAlignment="1">
      <alignment wrapText="1"/>
    </xf>
    <xf numFmtId="0" fontId="9" fillId="3" borderId="3" xfId="5" applyFont="1" applyFill="1" applyBorder="1" applyProtection="1">
      <protection locked="0"/>
    </xf>
    <xf numFmtId="0" fontId="9" fillId="0" borderId="3" xfId="13" applyFont="1" applyFill="1" applyBorder="1" applyAlignment="1" applyProtection="1">
      <alignment horizontal="center" vertical="center" wrapText="1"/>
      <protection locked="0"/>
    </xf>
    <xf numFmtId="0" fontId="9" fillId="3" borderId="3" xfId="13" applyFont="1" applyFill="1" applyBorder="1" applyAlignment="1" applyProtection="1">
      <alignment horizontal="center" vertical="center" wrapText="1"/>
      <protection locked="0"/>
    </xf>
    <xf numFmtId="3" fontId="9" fillId="3" borderId="3" xfId="1" applyNumberFormat="1" applyFont="1" applyFill="1" applyBorder="1" applyAlignment="1" applyProtection="1">
      <alignment horizontal="center" vertical="center" wrapText="1"/>
      <protection locked="0"/>
    </xf>
    <xf numFmtId="9" fontId="9" fillId="3" borderId="3" xfId="15" applyNumberFormat="1" applyFont="1" applyFill="1" applyBorder="1" applyAlignment="1" applyProtection="1">
      <alignment horizontal="center" vertical="center"/>
      <protection locked="0"/>
    </xf>
    <xf numFmtId="0" fontId="10" fillId="3" borderId="3" xfId="13" applyFont="1" applyFill="1" applyBorder="1" applyAlignment="1" applyProtection="1">
      <alignment wrapText="1"/>
      <protection locked="0"/>
    </xf>
    <xf numFmtId="0" fontId="9" fillId="3" borderId="3" xfId="13" applyFont="1" applyFill="1" applyBorder="1" applyAlignment="1" applyProtection="1">
      <alignment horizontal="left" vertical="center" wrapText="1"/>
      <protection locked="0"/>
    </xf>
    <xf numFmtId="165" fontId="9" fillId="3" borderId="3" xfId="8" applyNumberFormat="1" applyFont="1" applyFill="1" applyBorder="1" applyAlignment="1" applyProtection="1">
      <alignment horizontal="right" wrapText="1"/>
      <protection locked="0"/>
    </xf>
    <xf numFmtId="0" fontId="9" fillId="0" borderId="3" xfId="13" applyFont="1" applyFill="1" applyBorder="1" applyAlignment="1" applyProtection="1">
      <alignment horizontal="left" vertical="center" wrapText="1"/>
      <protection locked="0"/>
    </xf>
    <xf numFmtId="165" fontId="9" fillId="4" borderId="3" xfId="8" applyNumberFormat="1" applyFont="1" applyFill="1" applyBorder="1" applyAlignment="1" applyProtection="1">
      <alignment horizontal="right" wrapText="1"/>
      <protection locked="0"/>
    </xf>
    <xf numFmtId="0" fontId="10" fillId="0" borderId="3" xfId="13" applyFont="1" applyFill="1" applyBorder="1" applyAlignment="1" applyProtection="1">
      <alignment wrapText="1"/>
      <protection locked="0"/>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7" fillId="0" borderId="0" xfId="11" applyFont="1" applyFill="1" applyBorder="1" applyAlignment="1" applyProtection="1">
      <alignment vertical="center"/>
    </xf>
    <xf numFmtId="0" fontId="4" fillId="0" borderId="22" xfId="0" applyFont="1" applyBorder="1" applyAlignment="1">
      <alignment vertical="center"/>
    </xf>
    <xf numFmtId="0" fontId="9" fillId="0" borderId="22" xfId="0" applyFont="1" applyBorder="1" applyAlignment="1">
      <alignment horizontal="right" vertical="center" wrapText="1"/>
    </xf>
    <xf numFmtId="0" fontId="9" fillId="0" borderId="22" xfId="0" applyFont="1" applyFill="1" applyBorder="1" applyAlignment="1">
      <alignment horizontal="center" vertical="center" wrapText="1"/>
    </xf>
    <xf numFmtId="0" fontId="9" fillId="0" borderId="22" xfId="0" applyFont="1" applyFill="1" applyBorder="1" applyAlignment="1">
      <alignment horizontal="right" vertical="center" wrapText="1"/>
    </xf>
    <xf numFmtId="0" fontId="9" fillId="2" borderId="22" xfId="0" applyFont="1" applyFill="1" applyBorder="1" applyAlignment="1">
      <alignment horizontal="right" vertical="center"/>
    </xf>
    <xf numFmtId="0" fontId="9" fillId="2" borderId="25" xfId="0" applyFont="1" applyFill="1" applyBorder="1" applyAlignment="1">
      <alignment horizontal="right" vertical="center"/>
    </xf>
    <xf numFmtId="0" fontId="21" fillId="0" borderId="19" xfId="0" applyFont="1" applyFill="1" applyBorder="1" applyAlignment="1">
      <alignment horizontal="left" vertical="center" indent="1"/>
    </xf>
    <xf numFmtId="0" fontId="21" fillId="0" borderId="20" xfId="0" applyFont="1" applyFill="1" applyBorder="1" applyAlignment="1">
      <alignment horizontal="left" vertical="center"/>
    </xf>
    <xf numFmtId="0" fontId="21" fillId="0" borderId="22" xfId="0" applyFont="1" applyFill="1" applyBorder="1" applyAlignment="1">
      <alignment horizontal="left" vertical="center" indent="1"/>
    </xf>
    <xf numFmtId="0" fontId="21" fillId="0" borderId="23" xfId="0" applyFont="1" applyFill="1" applyBorder="1" applyAlignment="1">
      <alignment horizontal="center" vertical="center" wrapText="1"/>
    </xf>
    <xf numFmtId="0" fontId="21" fillId="0" borderId="22" xfId="0" applyFont="1" applyFill="1" applyBorder="1" applyAlignment="1">
      <alignment horizontal="left" indent="1"/>
    </xf>
    <xf numFmtId="38" fontId="21" fillId="0" borderId="23" xfId="0" applyNumberFormat="1" applyFont="1" applyFill="1" applyBorder="1" applyAlignment="1" applyProtection="1">
      <alignment horizontal="right"/>
      <protection locked="0"/>
    </xf>
    <xf numFmtId="0" fontId="21" fillId="0" borderId="25" xfId="0" applyFont="1" applyFill="1" applyBorder="1" applyAlignment="1">
      <alignment horizontal="left" vertical="center" indent="1"/>
    </xf>
    <xf numFmtId="0" fontId="22" fillId="0" borderId="26" xfId="0" applyFont="1" applyFill="1" applyBorder="1" applyAlignment="1"/>
    <xf numFmtId="0" fontId="4" fillId="0" borderId="59" xfId="0" applyFont="1" applyBorder="1"/>
    <xf numFmtId="0" fontId="23" fillId="0" borderId="25" xfId="0" applyFont="1" applyBorder="1" applyAlignment="1">
      <alignment horizontal="center" vertical="center" wrapText="1"/>
    </xf>
    <xf numFmtId="0" fontId="23" fillId="0" borderId="26" xfId="0" applyFont="1" applyBorder="1" applyAlignment="1">
      <alignment vertical="center" wrapText="1"/>
    </xf>
    <xf numFmtId="0" fontId="4" fillId="0" borderId="60" xfId="0" applyFont="1" applyBorder="1"/>
    <xf numFmtId="0" fontId="7" fillId="0" borderId="19" xfId="9" applyFont="1" applyFill="1" applyBorder="1" applyAlignment="1" applyProtection="1">
      <alignment horizontal="center" vertical="center"/>
      <protection locked="0"/>
    </xf>
    <xf numFmtId="0" fontId="15" fillId="3" borderId="5" xfId="9" applyFont="1" applyFill="1" applyBorder="1" applyAlignment="1" applyProtection="1">
      <alignment horizontal="center" vertical="center" wrapText="1"/>
      <protection locked="0"/>
    </xf>
    <xf numFmtId="164" fontId="7" fillId="3" borderId="21" xfId="2" applyNumberFormat="1" applyFont="1" applyFill="1" applyBorder="1" applyAlignment="1" applyProtection="1">
      <alignment horizontal="center" vertical="center"/>
      <protection locked="0"/>
    </xf>
    <xf numFmtId="0" fontId="7" fillId="0" borderId="22" xfId="9" applyFont="1" applyFill="1" applyBorder="1" applyAlignment="1" applyProtection="1">
      <alignment horizontal="center" vertical="center"/>
      <protection locked="0"/>
    </xf>
    <xf numFmtId="0" fontId="7" fillId="0" borderId="0" xfId="13" applyFont="1" applyBorder="1" applyAlignment="1" applyProtection="1">
      <alignment wrapText="1"/>
      <protection locked="0"/>
    </xf>
    <xf numFmtId="0" fontId="7" fillId="0" borderId="22" xfId="9" applyFont="1" applyFill="1" applyBorder="1" applyAlignment="1" applyProtection="1">
      <alignment horizontal="center" vertical="center" wrapText="1"/>
      <protection locked="0"/>
    </xf>
    <xf numFmtId="0" fontId="7" fillId="0" borderId="25" xfId="9" applyFont="1" applyFill="1" applyBorder="1" applyAlignment="1" applyProtection="1">
      <alignment horizontal="center" vertical="center" wrapText="1"/>
      <protection locked="0"/>
    </xf>
    <xf numFmtId="0" fontId="15" fillId="36" borderId="26" xfId="13" applyFont="1" applyFill="1" applyBorder="1" applyAlignment="1" applyProtection="1">
      <alignment vertical="center" wrapText="1"/>
      <protection locked="0"/>
    </xf>
    <xf numFmtId="0" fontId="26" fillId="0" borderId="22" xfId="0" applyFont="1" applyBorder="1" applyAlignment="1">
      <alignment horizontal="center"/>
    </xf>
    <xf numFmtId="167" fontId="26" fillId="0" borderId="66" xfId="0" applyNumberFormat="1" applyFont="1" applyBorder="1" applyAlignment="1">
      <alignment horizontal="center"/>
    </xf>
    <xf numFmtId="167" fontId="20" fillId="0" borderId="66" xfId="0" applyNumberFormat="1" applyFont="1" applyBorder="1" applyAlignment="1">
      <alignment horizontal="center"/>
    </xf>
    <xf numFmtId="167" fontId="26" fillId="0" borderId="68" xfId="0" applyNumberFormat="1" applyFont="1" applyBorder="1" applyAlignment="1">
      <alignment horizontal="center"/>
    </xf>
    <xf numFmtId="167" fontId="25" fillId="36" borderId="61" xfId="0" applyNumberFormat="1" applyFont="1" applyFill="1" applyBorder="1" applyAlignment="1">
      <alignment horizontal="center"/>
    </xf>
    <xf numFmtId="167" fontId="26" fillId="0" borderId="65" xfId="0" applyNumberFormat="1" applyFont="1" applyBorder="1" applyAlignment="1">
      <alignment horizontal="center"/>
    </xf>
    <xf numFmtId="167" fontId="26" fillId="0" borderId="69" xfId="0" applyNumberFormat="1" applyFont="1" applyBorder="1" applyAlignment="1">
      <alignment horizontal="center"/>
    </xf>
    <xf numFmtId="0" fontId="26" fillId="0" borderId="25" xfId="0" applyFont="1" applyBorder="1" applyAlignment="1">
      <alignment horizontal="center"/>
    </xf>
    <xf numFmtId="0" fontId="25" fillId="36" borderId="62" xfId="0" applyFont="1" applyFill="1" applyBorder="1" applyAlignment="1">
      <alignment wrapText="1"/>
    </xf>
    <xf numFmtId="167" fontId="25" fillId="36" borderId="64" xfId="0" applyNumberFormat="1" applyFont="1" applyFill="1" applyBorder="1" applyAlignment="1">
      <alignment horizontal="center"/>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7" xfId="0" applyFont="1" applyFill="1" applyBorder="1" applyAlignment="1">
      <alignment horizontal="center" vertical="center" wrapText="1"/>
    </xf>
    <xf numFmtId="0" fontId="0" fillId="0" borderId="0" xfId="0" applyFont="1" applyFill="1"/>
    <xf numFmtId="0" fontId="4" fillId="0" borderId="70" xfId="0" applyFont="1" applyBorder="1"/>
    <xf numFmtId="0" fontId="4" fillId="0" borderId="20" xfId="0" applyFont="1" applyBorder="1"/>
    <xf numFmtId="0" fontId="4" fillId="0" borderId="25" xfId="0" applyFont="1" applyBorder="1"/>
    <xf numFmtId="0" fontId="7" fillId="3" borderId="23" xfId="13" applyFont="1" applyFill="1" applyBorder="1" applyAlignment="1" applyProtection="1">
      <alignment horizontal="left" vertical="center"/>
      <protection locked="0"/>
    </xf>
    <xf numFmtId="0" fontId="12" fillId="0" borderId="0" xfId="0" applyFont="1" applyAlignment="1"/>
    <xf numFmtId="0" fontId="7" fillId="3" borderId="22" xfId="5" applyFont="1" applyFill="1" applyBorder="1" applyAlignment="1" applyProtection="1">
      <alignment horizontal="right" vertical="center"/>
      <protection locked="0"/>
    </xf>
    <xf numFmtId="0" fontId="15" fillId="3" borderId="26" xfId="16" applyFont="1" applyFill="1" applyBorder="1" applyAlignment="1" applyProtection="1">
      <protection locked="0"/>
    </xf>
    <xf numFmtId="0" fontId="4" fillId="0" borderId="20" xfId="0" applyFont="1" applyBorder="1" applyAlignment="1">
      <alignment wrapText="1"/>
    </xf>
    <xf numFmtId="0" fontId="4" fillId="0" borderId="21" xfId="0" applyFont="1" applyBorder="1" applyAlignment="1">
      <alignment wrapText="1"/>
    </xf>
    <xf numFmtId="0" fontId="6" fillId="0" borderId="26" xfId="0" applyFont="1" applyBorder="1"/>
    <xf numFmtId="0" fontId="9" fillId="3" borderId="22" xfId="5" applyFont="1" applyFill="1" applyBorder="1" applyAlignment="1" applyProtection="1">
      <alignment horizontal="left" vertical="center"/>
      <protection locked="0"/>
    </xf>
    <xf numFmtId="0" fontId="9" fillId="3" borderId="23" xfId="13" applyFont="1" applyFill="1" applyBorder="1" applyAlignment="1" applyProtection="1">
      <alignment horizontal="center" vertical="center" wrapText="1"/>
      <protection locked="0"/>
    </xf>
    <xf numFmtId="0" fontId="9" fillId="3" borderId="22" xfId="5" applyFont="1" applyFill="1" applyBorder="1" applyAlignment="1" applyProtection="1">
      <alignment horizontal="right" vertical="center"/>
      <protection locked="0"/>
    </xf>
    <xf numFmtId="3" fontId="9" fillId="36" borderId="23" xfId="5" applyNumberFormat="1" applyFont="1" applyFill="1" applyBorder="1" applyProtection="1">
      <protection locked="0"/>
    </xf>
    <xf numFmtId="0" fontId="9" fillId="3" borderId="25" xfId="9" applyFont="1" applyFill="1" applyBorder="1" applyAlignment="1" applyProtection="1">
      <alignment horizontal="right" vertical="center"/>
      <protection locked="0"/>
    </xf>
    <xf numFmtId="0" fontId="10" fillId="3" borderId="26" xfId="16" applyFont="1" applyFill="1" applyBorder="1" applyAlignment="1" applyProtection="1">
      <protection locked="0"/>
    </xf>
    <xf numFmtId="3" fontId="10" fillId="36" borderId="26" xfId="16" applyNumberFormat="1" applyFont="1" applyFill="1" applyBorder="1" applyAlignment="1" applyProtection="1">
      <protection locked="0"/>
    </xf>
    <xf numFmtId="164" fontId="10" fillId="36" borderId="27" xfId="1" applyNumberFormat="1" applyFont="1" applyFill="1" applyBorder="1" applyAlignment="1" applyProtection="1">
      <protection locked="0"/>
    </xf>
    <xf numFmtId="0" fontId="4" fillId="0" borderId="59" xfId="0" applyFont="1" applyBorder="1" applyAlignment="1">
      <alignment horizontal="center"/>
    </xf>
    <xf numFmtId="0" fontId="4" fillId="0" borderId="60" xfId="0" applyFont="1" applyBorder="1" applyAlignment="1">
      <alignment horizontal="center"/>
    </xf>
    <xf numFmtId="0" fontId="4" fillId="0" borderId="20" xfId="0" applyFont="1" applyBorder="1" applyAlignment="1">
      <alignment horizontal="center"/>
    </xf>
    <xf numFmtId="0" fontId="4" fillId="0" borderId="21" xfId="0" applyFont="1" applyBorder="1" applyAlignment="1">
      <alignment horizontal="center"/>
    </xf>
    <xf numFmtId="0" fontId="7" fillId="3" borderId="3" xfId="13" applyFont="1" applyFill="1" applyBorder="1" applyAlignment="1" applyProtection="1">
      <alignment horizontal="left" vertical="center"/>
      <protection locked="0"/>
    </xf>
    <xf numFmtId="0" fontId="7" fillId="3" borderId="3" xfId="13" applyFont="1" applyFill="1" applyBorder="1" applyAlignment="1" applyProtection="1">
      <alignment horizontal="left" vertical="center" wrapText="1" indent="3"/>
      <protection locked="0"/>
    </xf>
    <xf numFmtId="0" fontId="4" fillId="0" borderId="23" xfId="0" applyFont="1" applyBorder="1" applyAlignment="1">
      <alignment horizontal="center" vertical="center"/>
    </xf>
    <xf numFmtId="0" fontId="0" fillId="0" borderId="0" xfId="0" applyAlignment="1"/>
    <xf numFmtId="0" fontId="1" fillId="0" borderId="0" xfId="0" applyFont="1"/>
    <xf numFmtId="0" fontId="9" fillId="3" borderId="3" xfId="20960" applyFont="1" applyFill="1" applyBorder="1" applyAlignment="1" applyProtection="1">
      <alignment horizontal="left" wrapText="1" indent="1"/>
    </xf>
    <xf numFmtId="0" fontId="9" fillId="0" borderId="3" xfId="20960" applyFont="1" applyFill="1" applyBorder="1" applyAlignment="1" applyProtection="1">
      <alignment horizontal="left" wrapText="1" indent="1"/>
    </xf>
    <xf numFmtId="0" fontId="106" fillId="0" borderId="3" xfId="20960" applyFont="1" applyFill="1" applyBorder="1" applyAlignment="1" applyProtection="1">
      <alignment horizontal="center" vertical="center"/>
    </xf>
    <xf numFmtId="0" fontId="107" fillId="0" borderId="0" xfId="0" applyFont="1" applyBorder="1" applyAlignment="1">
      <alignment wrapText="1"/>
    </xf>
    <xf numFmtId="0" fontId="9" fillId="0" borderId="2" xfId="20960" applyFont="1" applyFill="1" applyBorder="1" applyAlignment="1" applyProtection="1">
      <alignment horizontal="left" wrapText="1" indent="1"/>
    </xf>
    <xf numFmtId="0" fontId="15" fillId="0" borderId="20" xfId="11" applyFont="1" applyFill="1" applyBorder="1" applyAlignment="1" applyProtection="1">
      <alignment horizontal="center" vertical="center"/>
    </xf>
    <xf numFmtId="0" fontId="9" fillId="0" borderId="0" xfId="11" applyFont="1" applyFill="1" applyBorder="1" applyAlignment="1" applyProtection="1">
      <alignment horizontal="left"/>
    </xf>
    <xf numFmtId="0" fontId="19" fillId="0" borderId="0" xfId="11" applyFont="1" applyFill="1" applyBorder="1" applyAlignment="1" applyProtection="1">
      <alignment horizontal="right"/>
    </xf>
    <xf numFmtId="0" fontId="0" fillId="0" borderId="19" xfId="0" applyBorder="1" applyAlignment="1">
      <alignment horizontal="center" vertical="center"/>
    </xf>
    <xf numFmtId="0" fontId="6" fillId="36" borderId="30" xfId="0" applyFont="1" applyFill="1" applyBorder="1" applyAlignment="1">
      <alignment wrapText="1"/>
    </xf>
    <xf numFmtId="0" fontId="4" fillId="0" borderId="9" xfId="0" applyFont="1" applyFill="1" applyBorder="1" applyAlignment="1">
      <alignment vertical="center" wrapText="1"/>
    </xf>
    <xf numFmtId="0" fontId="6" fillId="36" borderId="9" xfId="0" applyFont="1" applyFill="1" applyBorder="1" applyAlignment="1">
      <alignment wrapText="1"/>
    </xf>
    <xf numFmtId="0" fontId="6" fillId="36" borderId="75" xfId="0" applyFont="1" applyFill="1" applyBorder="1" applyAlignment="1">
      <alignment wrapText="1"/>
    </xf>
    <xf numFmtId="0" fontId="15" fillId="0" borderId="0" xfId="11" applyFont="1" applyFill="1" applyBorder="1" applyAlignment="1" applyProtection="1">
      <alignment horizontal="center" vertical="center" wrapText="1"/>
    </xf>
    <xf numFmtId="0" fontId="4" fillId="0" borderId="22" xfId="0" applyFont="1" applyBorder="1" applyAlignment="1">
      <alignment horizontal="center" vertical="center" wrapText="1"/>
    </xf>
    <xf numFmtId="0" fontId="4" fillId="0" borderId="9" xfId="0" applyFont="1" applyFill="1" applyBorder="1" applyAlignment="1"/>
    <xf numFmtId="0" fontId="4" fillId="0" borderId="9" xfId="0" applyFont="1" applyBorder="1" applyAlignment="1">
      <alignment wrapText="1"/>
    </xf>
    <xf numFmtId="0" fontId="4" fillId="0" borderId="25" xfId="0" applyFont="1" applyBorder="1" applyAlignment="1">
      <alignment horizontal="center" vertical="center" wrapText="1"/>
    </xf>
    <xf numFmtId="0" fontId="4" fillId="0" borderId="9" xfId="0" applyFont="1" applyFill="1" applyBorder="1" applyAlignment="1">
      <alignment vertical="center"/>
    </xf>
    <xf numFmtId="0" fontId="10" fillId="0" borderId="0" xfId="11" applyFont="1" applyFill="1" applyBorder="1" applyAlignment="1" applyProtection="1">
      <alignment horizontal="center"/>
    </xf>
    <xf numFmtId="0" fontId="4" fillId="0" borderId="6" xfId="0" applyFont="1" applyFill="1" applyBorder="1" applyAlignment="1">
      <alignment horizontal="center" vertical="center" wrapText="1"/>
    </xf>
    <xf numFmtId="0" fontId="19" fillId="0" borderId="0" xfId="0" applyFont="1" applyFill="1" applyBorder="1" applyAlignment="1" applyProtection="1">
      <alignment horizontal="right"/>
      <protection locked="0"/>
    </xf>
    <xf numFmtId="0" fontId="0" fillId="0" borderId="0" xfId="0" applyAlignment="1">
      <alignment horizontal="left" indent="1"/>
    </xf>
    <xf numFmtId="0" fontId="12" fillId="0" borderId="0" xfId="0" applyFont="1" applyAlignment="1">
      <alignment horizontal="left" indent="1"/>
    </xf>
    <xf numFmtId="0" fontId="10" fillId="0" borderId="1" xfId="0" applyFont="1" applyBorder="1" applyAlignment="1">
      <alignment horizontal="center"/>
    </xf>
    <xf numFmtId="0" fontId="15" fillId="0" borderId="1" xfId="0" applyFont="1" applyBorder="1" applyAlignment="1">
      <alignment horizontal="center" vertical="center"/>
    </xf>
    <xf numFmtId="0" fontId="6" fillId="0" borderId="1" xfId="0" applyFont="1" applyBorder="1" applyAlignment="1">
      <alignment horizontal="center" vertical="center"/>
    </xf>
    <xf numFmtId="0" fontId="4" fillId="0" borderId="76" xfId="0" applyFont="1" applyBorder="1" applyAlignment="1">
      <alignment vertical="center" wrapText="1"/>
    </xf>
    <xf numFmtId="0" fontId="6" fillId="0" borderId="7" xfId="0" applyFont="1" applyBorder="1" applyAlignment="1">
      <alignment vertical="center" wrapText="1"/>
    </xf>
    <xf numFmtId="0" fontId="23" fillId="0" borderId="7" xfId="0" applyFont="1" applyBorder="1" applyAlignment="1">
      <alignment horizontal="center" vertical="center" wrapText="1"/>
    </xf>
    <xf numFmtId="0" fontId="23" fillId="0" borderId="71" xfId="0" applyFont="1" applyBorder="1" applyAlignment="1">
      <alignment horizontal="center" vertical="center" wrapText="1"/>
    </xf>
    <xf numFmtId="0" fontId="4" fillId="0" borderId="1" xfId="0" applyFont="1" applyBorder="1"/>
    <xf numFmtId="0" fontId="6" fillId="0" borderId="1" xfId="0" applyFont="1" applyBorder="1" applyAlignment="1">
      <alignment horizontal="center"/>
    </xf>
    <xf numFmtId="0" fontId="19" fillId="0" borderId="1" xfId="0" applyFont="1" applyFill="1" applyBorder="1" applyAlignment="1">
      <alignment horizontal="center"/>
    </xf>
    <xf numFmtId="0" fontId="9" fillId="0" borderId="0" xfId="0" applyFont="1" applyFill="1" applyBorder="1" applyAlignment="1">
      <alignment horizontal="center"/>
    </xf>
    <xf numFmtId="0" fontId="9" fillId="0" borderId="0" xfId="0" applyFont="1" applyFill="1" applyAlignment="1">
      <alignment horizontal="center"/>
    </xf>
    <xf numFmtId="0" fontId="19" fillId="0" borderId="0" xfId="0" applyFont="1" applyFill="1" applyAlignment="1">
      <alignment horizontal="center"/>
    </xf>
    <xf numFmtId="0" fontId="4" fillId="0" borderId="22" xfId="0" applyFont="1" applyFill="1" applyBorder="1" applyAlignment="1">
      <alignment horizontal="center" vertical="center"/>
    </xf>
    <xf numFmtId="0" fontId="4" fillId="0" borderId="25" xfId="0" applyFont="1" applyFill="1" applyBorder="1" applyAlignment="1">
      <alignment horizontal="center" vertical="center"/>
    </xf>
    <xf numFmtId="0" fontId="109" fillId="0" borderId="0" xfId="0" applyFont="1" applyFill="1" applyBorder="1" applyAlignment="1"/>
    <xf numFmtId="49" fontId="109" fillId="0" borderId="3" xfId="0" applyNumberFormat="1" applyFont="1" applyFill="1" applyBorder="1" applyAlignment="1">
      <alignment horizontal="right" vertical="center"/>
    </xf>
    <xf numFmtId="49" fontId="109" fillId="0" borderId="7" xfId="0" applyNumberFormat="1" applyFont="1" applyFill="1" applyBorder="1" applyAlignment="1">
      <alignment horizontal="right" vertical="center"/>
    </xf>
    <xf numFmtId="49" fontId="109" fillId="0" borderId="83" xfId="0" applyNumberFormat="1" applyFont="1" applyFill="1" applyBorder="1" applyAlignment="1">
      <alignment horizontal="right" vertical="center"/>
    </xf>
    <xf numFmtId="49" fontId="109" fillId="0" borderId="86" xfId="0" applyNumberFormat="1" applyFont="1" applyFill="1" applyBorder="1" applyAlignment="1">
      <alignment horizontal="right" vertical="center"/>
    </xf>
    <xf numFmtId="49" fontId="109" fillId="0" borderId="94" xfId="0" applyNumberFormat="1" applyFont="1" applyFill="1" applyBorder="1" applyAlignment="1">
      <alignment horizontal="right" vertical="center"/>
    </xf>
    <xf numFmtId="0" fontId="109" fillId="0" borderId="0" xfId="0" applyFont="1" applyFill="1" applyBorder="1" applyAlignment="1">
      <alignment horizontal="left"/>
    </xf>
    <xf numFmtId="49" fontId="109" fillId="0" borderId="97" xfId="0" applyNumberFormat="1" applyFont="1" applyFill="1" applyBorder="1" applyAlignment="1">
      <alignment horizontal="right" vertical="center"/>
    </xf>
    <xf numFmtId="0" fontId="109" fillId="0" borderId="94" xfId="0" applyNumberFormat="1" applyFont="1" applyFill="1" applyBorder="1" applyAlignment="1">
      <alignment vertical="center" wrapText="1"/>
    </xf>
    <xf numFmtId="0" fontId="109" fillId="0" borderId="94" xfId="0" applyFont="1" applyFill="1" applyBorder="1" applyAlignment="1">
      <alignment horizontal="left" vertical="center" wrapText="1"/>
    </xf>
    <xf numFmtId="0" fontId="109" fillId="0" borderId="94" xfId="12672" applyFont="1" applyFill="1" applyBorder="1" applyAlignment="1">
      <alignment horizontal="left" vertical="center" wrapText="1"/>
    </xf>
    <xf numFmtId="0" fontId="109" fillId="0" borderId="94" xfId="0" applyNumberFormat="1" applyFont="1" applyFill="1" applyBorder="1" applyAlignment="1">
      <alignment horizontal="left" vertical="center" wrapText="1"/>
    </xf>
    <xf numFmtId="0" fontId="109" fillId="0" borderId="94" xfId="0" applyNumberFormat="1" applyFont="1" applyFill="1" applyBorder="1" applyAlignment="1">
      <alignment horizontal="right" vertical="center" wrapText="1"/>
    </xf>
    <xf numFmtId="0" fontId="109" fillId="0" borderId="94" xfId="0" applyNumberFormat="1" applyFont="1" applyFill="1" applyBorder="1" applyAlignment="1">
      <alignment horizontal="right" vertical="center"/>
    </xf>
    <xf numFmtId="0" fontId="109" fillId="0" borderId="94" xfId="0" applyFont="1" applyFill="1" applyBorder="1" applyAlignment="1">
      <alignment vertical="center" wrapText="1"/>
    </xf>
    <xf numFmtId="0" fontId="109" fillId="0" borderId="97" xfId="0" applyNumberFormat="1" applyFont="1" applyFill="1" applyBorder="1" applyAlignment="1">
      <alignment horizontal="left" vertical="center" wrapText="1"/>
    </xf>
    <xf numFmtId="49" fontId="109" fillId="0" borderId="0" xfId="0" applyNumberFormat="1" applyFont="1" applyFill="1" applyBorder="1" applyAlignment="1">
      <alignment horizontal="right" vertical="center"/>
    </xf>
    <xf numFmtId="0" fontId="109" fillId="0" borderId="0" xfId="0" applyFont="1" applyFill="1" applyBorder="1" applyAlignment="1">
      <alignment vertical="center" wrapText="1"/>
    </xf>
    <xf numFmtId="0" fontId="109" fillId="0" borderId="0" xfId="0" applyFont="1" applyFill="1" applyBorder="1" applyAlignment="1">
      <alignment horizontal="left" vertical="center" wrapText="1"/>
    </xf>
    <xf numFmtId="0" fontId="109" fillId="0" borderId="22" xfId="0" applyFont="1" applyFill="1" applyBorder="1"/>
    <xf numFmtId="0" fontId="109" fillId="0" borderId="22" xfId="0" applyFont="1" applyFill="1" applyBorder="1" applyAlignment="1">
      <alignment horizontal="right"/>
    </xf>
    <xf numFmtId="49" fontId="109" fillId="0" borderId="22" xfId="0" applyNumberFormat="1" applyFont="1" applyFill="1" applyBorder="1" applyAlignment="1">
      <alignment horizontal="right" vertical="center"/>
    </xf>
    <xf numFmtId="49" fontId="109" fillId="0" borderId="25" xfId="0" applyNumberFormat="1" applyFont="1" applyFill="1" applyBorder="1" applyAlignment="1">
      <alignment horizontal="right" vertical="center"/>
    </xf>
    <xf numFmtId="0" fontId="9" fillId="0" borderId="0" xfId="0" applyFont="1" applyBorder="1" applyAlignment="1">
      <alignment horizontal="left" wrapText="1"/>
    </xf>
    <xf numFmtId="0" fontId="9" fillId="0" borderId="1" xfId="11" applyFont="1" applyFill="1" applyBorder="1" applyAlignment="1" applyProtection="1"/>
    <xf numFmtId="0" fontId="15" fillId="0" borderId="1" xfId="11" applyFont="1" applyFill="1" applyBorder="1" applyAlignment="1" applyProtection="1">
      <alignment horizontal="left" vertical="center"/>
    </xf>
    <xf numFmtId="0" fontId="7" fillId="3" borderId="3" xfId="20960" applyFont="1" applyFill="1" applyBorder="1" applyAlignment="1" applyProtection="1">
      <alignment horizontal="right" indent="1"/>
    </xf>
    <xf numFmtId="0" fontId="7" fillId="3" borderId="2" xfId="20960" applyFont="1" applyFill="1" applyBorder="1" applyAlignment="1" applyProtection="1">
      <alignment horizontal="right" indent="1"/>
    </xf>
    <xf numFmtId="49" fontId="109" fillId="0" borderId="103" xfId="0" applyNumberFormat="1" applyFont="1" applyFill="1" applyBorder="1" applyAlignment="1">
      <alignment horizontal="right" vertical="center"/>
    </xf>
    <xf numFmtId="0" fontId="109" fillId="0" borderId="94" xfId="0" applyFont="1" applyFill="1" applyBorder="1" applyAlignment="1">
      <alignment horizontal="left" vertical="center" wrapText="1"/>
    </xf>
    <xf numFmtId="0" fontId="7" fillId="0" borderId="3" xfId="0" applyFont="1" applyFill="1" applyBorder="1" applyAlignment="1">
      <alignment vertical="center" wrapText="1"/>
    </xf>
    <xf numFmtId="0" fontId="109" fillId="0" borderId="101" xfId="0" applyFont="1" applyFill="1" applyBorder="1" applyAlignment="1">
      <alignment vertical="center" wrapText="1"/>
    </xf>
    <xf numFmtId="0" fontId="109" fillId="0" borderId="101" xfId="0" applyFont="1" applyFill="1" applyBorder="1" applyAlignment="1">
      <alignment horizontal="left" vertical="center" wrapText="1"/>
    </xf>
    <xf numFmtId="167" fontId="19" fillId="77" borderId="66" xfId="0" applyNumberFormat="1" applyFont="1" applyFill="1" applyBorder="1" applyAlignment="1">
      <alignment horizontal="center"/>
    </xf>
    <xf numFmtId="0" fontId="109" fillId="0" borderId="94" xfId="0" applyNumberFormat="1" applyFont="1" applyFill="1" applyBorder="1" applyAlignment="1">
      <alignment vertical="center"/>
    </xf>
    <xf numFmtId="0" fontId="109" fillId="0" borderId="94" xfId="0" applyNumberFormat="1" applyFont="1" applyFill="1" applyBorder="1" applyAlignment="1">
      <alignment horizontal="left" vertical="center" wrapText="1"/>
    </xf>
    <xf numFmtId="0" fontId="111" fillId="0" borderId="94" xfId="0" applyNumberFormat="1" applyFont="1" applyFill="1" applyBorder="1" applyAlignment="1">
      <alignment vertical="center" wrapText="1"/>
    </xf>
    <xf numFmtId="0" fontId="111" fillId="0" borderId="3" xfId="0" applyNumberFormat="1" applyFont="1" applyFill="1" applyBorder="1" applyAlignment="1">
      <alignment vertical="center" wrapText="1"/>
    </xf>
    <xf numFmtId="0" fontId="111" fillId="0" borderId="94" xfId="0" applyNumberFormat="1" applyFont="1" applyFill="1" applyBorder="1" applyAlignment="1">
      <alignment horizontal="left" vertical="center" wrapText="1"/>
    </xf>
    <xf numFmtId="193" fontId="7" fillId="0" borderId="3" xfId="0" applyNumberFormat="1" applyFont="1" applyFill="1" applyBorder="1" applyAlignment="1" applyProtection="1">
      <alignment vertical="center" wrapText="1"/>
      <protection locked="0"/>
    </xf>
    <xf numFmtId="193" fontId="4" fillId="0" borderId="3" xfId="0" applyNumberFormat="1" applyFont="1" applyFill="1" applyBorder="1" applyAlignment="1" applyProtection="1">
      <alignment vertical="center" wrapText="1"/>
      <protection locked="0"/>
    </xf>
    <xf numFmtId="193" fontId="4" fillId="0" borderId="23" xfId="0" applyNumberFormat="1" applyFont="1" applyFill="1" applyBorder="1" applyAlignment="1" applyProtection="1">
      <alignment vertical="center" wrapText="1"/>
      <protection locked="0"/>
    </xf>
    <xf numFmtId="193" fontId="9" fillId="2" borderId="3" xfId="0" applyNumberFormat="1" applyFont="1" applyFill="1" applyBorder="1" applyAlignment="1" applyProtection="1">
      <alignment vertical="center"/>
      <protection locked="0"/>
    </xf>
    <xf numFmtId="193" fontId="18" fillId="2" borderId="3" xfId="0" applyNumberFormat="1" applyFont="1" applyFill="1" applyBorder="1" applyAlignment="1" applyProtection="1">
      <alignment vertical="center"/>
      <protection locked="0"/>
    </xf>
    <xf numFmtId="193" fontId="18" fillId="2" borderId="23" xfId="0" applyNumberFormat="1" applyFont="1" applyFill="1" applyBorder="1" applyAlignment="1" applyProtection="1">
      <alignment vertical="center"/>
      <protection locked="0"/>
    </xf>
    <xf numFmtId="193" fontId="9" fillId="2" borderId="26" xfId="0" applyNumberFormat="1" applyFont="1" applyFill="1" applyBorder="1" applyAlignment="1" applyProtection="1">
      <alignment vertical="center"/>
      <protection locked="0"/>
    </xf>
    <xf numFmtId="193" fontId="9" fillId="0" borderId="3" xfId="7" applyNumberFormat="1" applyFont="1" applyFill="1" applyBorder="1" applyAlignment="1" applyProtection="1">
      <alignment horizontal="right"/>
    </xf>
    <xf numFmtId="193" fontId="9" fillId="36" borderId="3" xfId="7" applyNumberFormat="1" applyFont="1" applyFill="1" applyBorder="1" applyAlignment="1" applyProtection="1">
      <alignment horizontal="right"/>
    </xf>
    <xf numFmtId="193" fontId="9" fillId="0" borderId="10" xfId="0" applyNumberFormat="1" applyFont="1" applyFill="1" applyBorder="1" applyAlignment="1" applyProtection="1">
      <alignment horizontal="right"/>
    </xf>
    <xf numFmtId="193" fontId="9" fillId="0" borderId="3" xfId="0" applyNumberFormat="1" applyFont="1" applyFill="1" applyBorder="1" applyAlignment="1" applyProtection="1">
      <alignment horizontal="right"/>
    </xf>
    <xf numFmtId="193" fontId="9" fillId="36" borderId="23" xfId="0" applyNumberFormat="1" applyFont="1" applyFill="1" applyBorder="1" applyAlignment="1" applyProtection="1">
      <alignment horizontal="right"/>
    </xf>
    <xf numFmtId="193" fontId="9" fillId="0" borderId="3" xfId="7" applyNumberFormat="1" applyFont="1" applyFill="1" applyBorder="1" applyAlignment="1" applyProtection="1">
      <alignment horizontal="right"/>
      <protection locked="0"/>
    </xf>
    <xf numFmtId="193" fontId="9" fillId="0" borderId="10" xfId="0" applyNumberFormat="1" applyFont="1" applyFill="1" applyBorder="1" applyAlignment="1" applyProtection="1">
      <alignment horizontal="right"/>
      <protection locked="0"/>
    </xf>
    <xf numFmtId="193" fontId="9" fillId="0" borderId="3" xfId="0" applyNumberFormat="1" applyFont="1" applyFill="1" applyBorder="1" applyAlignment="1" applyProtection="1">
      <alignment horizontal="right"/>
      <protection locked="0"/>
    </xf>
    <xf numFmtId="193" fontId="9" fillId="0" borderId="23" xfId="0" applyNumberFormat="1" applyFont="1" applyFill="1" applyBorder="1" applyAlignment="1" applyProtection="1">
      <alignment horizontal="right"/>
    </xf>
    <xf numFmtId="193" fontId="9" fillId="36" borderId="26" xfId="7" applyNumberFormat="1" applyFont="1" applyFill="1" applyBorder="1" applyAlignment="1" applyProtection="1">
      <alignment horizontal="right"/>
    </xf>
    <xf numFmtId="193" fontId="9" fillId="36" borderId="27" xfId="0" applyNumberFormat="1" applyFont="1" applyFill="1" applyBorder="1" applyAlignment="1" applyProtection="1">
      <alignment horizontal="right"/>
    </xf>
    <xf numFmtId="193" fontId="21" fillId="36" borderId="26" xfId="0" applyNumberFormat="1" applyFont="1" applyFill="1" applyBorder="1" applyAlignment="1">
      <alignment horizontal="right"/>
    </xf>
    <xf numFmtId="193" fontId="9" fillId="36" borderId="27" xfId="7" applyNumberFormat="1" applyFont="1" applyFill="1" applyBorder="1" applyAlignment="1" applyProtection="1">
      <alignment horizontal="right"/>
    </xf>
    <xf numFmtId="193" fontId="9" fillId="0" borderId="26" xfId="0" applyNumberFormat="1" applyFont="1" applyFill="1" applyBorder="1" applyAlignment="1" applyProtection="1">
      <alignment horizontal="right"/>
    </xf>
    <xf numFmtId="193" fontId="9" fillId="36" borderId="26" xfId="0" applyNumberFormat="1" applyFont="1" applyFill="1" applyBorder="1" applyAlignment="1" applyProtection="1">
      <alignment horizontal="right"/>
    </xf>
    <xf numFmtId="3" fontId="24" fillId="36" borderId="26" xfId="0" applyNumberFormat="1" applyFont="1" applyFill="1" applyBorder="1" applyAlignment="1">
      <alignment vertical="center" wrapText="1"/>
    </xf>
    <xf numFmtId="3" fontId="24" fillId="36" borderId="27" xfId="0" applyNumberFormat="1" applyFont="1" applyFill="1" applyBorder="1" applyAlignment="1">
      <alignment vertical="center" wrapText="1"/>
    </xf>
    <xf numFmtId="193" fontId="0" fillId="36" borderId="21" xfId="0" applyNumberFormat="1" applyFill="1" applyBorder="1" applyAlignment="1">
      <alignment horizontal="center" vertical="center"/>
    </xf>
    <xf numFmtId="193" fontId="0" fillId="0" borderId="23" xfId="0" applyNumberFormat="1" applyBorder="1" applyAlignment="1"/>
    <xf numFmtId="193" fontId="0" fillId="0" borderId="23" xfId="0" applyNumberFormat="1" applyBorder="1" applyAlignment="1">
      <alignment wrapText="1"/>
    </xf>
    <xf numFmtId="193" fontId="0" fillId="36" borderId="23" xfId="0" applyNumberFormat="1" applyFill="1" applyBorder="1" applyAlignment="1">
      <alignment horizontal="center" vertical="center" wrapText="1"/>
    </xf>
    <xf numFmtId="193" fontId="0" fillId="36" borderId="27" xfId="0" applyNumberFormat="1" applyFill="1" applyBorder="1" applyAlignment="1">
      <alignment horizontal="center" vertical="center" wrapText="1"/>
    </xf>
    <xf numFmtId="193" fontId="7" fillId="36" borderId="23" xfId="2" applyNumberFormat="1" applyFont="1" applyFill="1" applyBorder="1" applyAlignment="1" applyProtection="1">
      <alignment vertical="top"/>
    </xf>
    <xf numFmtId="193" fontId="7" fillId="3" borderId="23" xfId="2" applyNumberFormat="1" applyFont="1" applyFill="1" applyBorder="1" applyAlignment="1" applyProtection="1">
      <alignment vertical="top"/>
      <protection locked="0"/>
    </xf>
    <xf numFmtId="193" fontId="7" fillId="36" borderId="23" xfId="2" applyNumberFormat="1" applyFont="1" applyFill="1" applyBorder="1" applyAlignment="1" applyProtection="1">
      <alignment vertical="top" wrapText="1"/>
    </xf>
    <xf numFmtId="193" fontId="7" fillId="3" borderId="23" xfId="2" applyNumberFormat="1" applyFont="1" applyFill="1" applyBorder="1" applyAlignment="1" applyProtection="1">
      <alignment vertical="top" wrapText="1"/>
      <protection locked="0"/>
    </xf>
    <xf numFmtId="193" fontId="7" fillId="36" borderId="23" xfId="2" applyNumberFormat="1" applyFont="1" applyFill="1" applyBorder="1" applyAlignment="1" applyProtection="1">
      <alignment vertical="top" wrapText="1"/>
      <protection locked="0"/>
    </xf>
    <xf numFmtId="193" fontId="7" fillId="36" borderId="27" xfId="2" applyNumberFormat="1" applyFont="1" applyFill="1" applyBorder="1" applyAlignment="1" applyProtection="1">
      <alignment vertical="top" wrapText="1"/>
    </xf>
    <xf numFmtId="193" fontId="26" fillId="0" borderId="34" xfId="0" applyNumberFormat="1" applyFont="1" applyBorder="1" applyAlignment="1">
      <alignment vertical="center"/>
    </xf>
    <xf numFmtId="193" fontId="26" fillId="0" borderId="14" xfId="0" applyNumberFormat="1" applyFont="1" applyBorder="1" applyAlignment="1">
      <alignment vertical="center"/>
    </xf>
    <xf numFmtId="193" fontId="20" fillId="0" borderId="14" xfId="0" applyNumberFormat="1" applyFont="1" applyBorder="1" applyAlignment="1">
      <alignment vertical="center"/>
    </xf>
    <xf numFmtId="193" fontId="26" fillId="0" borderId="15" xfId="0" applyNumberFormat="1" applyFont="1" applyBorder="1" applyAlignment="1">
      <alignment vertical="center"/>
    </xf>
    <xf numFmtId="193" fontId="25" fillId="36" borderId="17" xfId="0" applyNumberFormat="1" applyFont="1" applyFill="1" applyBorder="1" applyAlignment="1">
      <alignment vertical="center"/>
    </xf>
    <xf numFmtId="193" fontId="26" fillId="0" borderId="18" xfId="0" applyNumberFormat="1" applyFont="1" applyBorder="1" applyAlignment="1">
      <alignment vertical="center"/>
    </xf>
    <xf numFmtId="193" fontId="20" fillId="0" borderId="15" xfId="0" applyNumberFormat="1" applyFont="1" applyBorder="1" applyAlignment="1">
      <alignment vertical="center"/>
    </xf>
    <xf numFmtId="193" fontId="25" fillId="36" borderId="63" xfId="0" applyNumberFormat="1" applyFont="1" applyFill="1" applyBorder="1" applyAlignment="1">
      <alignment vertical="center"/>
    </xf>
    <xf numFmtId="193" fontId="4" fillId="0" borderId="3" xfId="0" applyNumberFormat="1" applyFont="1" applyBorder="1" applyAlignment="1"/>
    <xf numFmtId="193" fontId="4" fillId="36" borderId="26" xfId="0" applyNumberFormat="1" applyFont="1" applyFill="1" applyBorder="1"/>
    <xf numFmtId="193" fontId="4" fillId="0" borderId="22" xfId="0" applyNumberFormat="1" applyFont="1" applyBorder="1" applyAlignment="1"/>
    <xf numFmtId="193" fontId="4" fillId="0" borderId="23" xfId="0" applyNumberFormat="1" applyFont="1" applyBorder="1" applyAlignment="1"/>
    <xf numFmtId="193" fontId="4" fillId="36" borderId="56" xfId="0" applyNumberFormat="1" applyFont="1" applyFill="1" applyBorder="1" applyAlignment="1"/>
    <xf numFmtId="193" fontId="4" fillId="36" borderId="25" xfId="0" applyNumberFormat="1" applyFont="1" applyFill="1" applyBorder="1"/>
    <xf numFmtId="193" fontId="4" fillId="36" borderId="27" xfId="0" applyNumberFormat="1" applyFont="1" applyFill="1" applyBorder="1"/>
    <xf numFmtId="193" fontId="4" fillId="36" borderId="57" xfId="0" applyNumberFormat="1" applyFont="1" applyFill="1" applyBorder="1"/>
    <xf numFmtId="193" fontId="4" fillId="0" borderId="3" xfId="0" applyNumberFormat="1" applyFont="1" applyBorder="1"/>
    <xf numFmtId="193" fontId="4" fillId="0" borderId="3" xfId="0" applyNumberFormat="1" applyFont="1" applyFill="1" applyBorder="1"/>
    <xf numFmtId="193" fontId="9" fillId="36" borderId="3" xfId="5" applyNumberFormat="1" applyFont="1" applyFill="1" applyBorder="1" applyProtection="1">
      <protection locked="0"/>
    </xf>
    <xf numFmtId="193" fontId="9" fillId="3" borderId="3" xfId="5" applyNumberFormat="1" applyFont="1" applyFill="1" applyBorder="1" applyProtection="1">
      <protection locked="0"/>
    </xf>
    <xf numFmtId="193" fontId="10" fillId="36" borderId="26" xfId="16" applyNumberFormat="1" applyFont="1" applyFill="1" applyBorder="1" applyAlignment="1" applyProtection="1">
      <protection locked="0"/>
    </xf>
    <xf numFmtId="193" fontId="9" fillId="36" borderId="3" xfId="1" applyNumberFormat="1" applyFont="1" applyFill="1" applyBorder="1" applyProtection="1">
      <protection locked="0"/>
    </xf>
    <xf numFmtId="193" fontId="9" fillId="0" borderId="3" xfId="1" applyNumberFormat="1" applyFont="1" applyFill="1" applyBorder="1" applyProtection="1">
      <protection locked="0"/>
    </xf>
    <xf numFmtId="193" fontId="10" fillId="36" borderId="26" xfId="1" applyNumberFormat="1" applyFont="1" applyFill="1" applyBorder="1" applyAlignment="1" applyProtection="1">
      <protection locked="0"/>
    </xf>
    <xf numFmtId="193" fontId="9" fillId="3" borderId="26" xfId="5" applyNumberFormat="1" applyFont="1" applyFill="1" applyBorder="1" applyProtection="1">
      <protection locked="0"/>
    </xf>
    <xf numFmtId="193" fontId="26" fillId="0" borderId="0" xfId="0" applyNumberFormat="1" applyFont="1"/>
    <xf numFmtId="0" fontId="4" fillId="0" borderId="29" xfId="0" applyFont="1" applyBorder="1" applyAlignment="1">
      <alignment horizontal="center" vertical="center"/>
    </xf>
    <xf numFmtId="193" fontId="4" fillId="0" borderId="8" xfId="0" applyNumberFormat="1" applyFont="1" applyBorder="1" applyAlignment="1"/>
    <xf numFmtId="0" fontId="4" fillId="0" borderId="29" xfId="0" applyFont="1" applyBorder="1" applyAlignment="1">
      <alignment wrapText="1"/>
    </xf>
    <xf numFmtId="193" fontId="4" fillId="0" borderId="8" xfId="0" applyNumberFormat="1" applyFont="1" applyBorder="1"/>
    <xf numFmtId="193" fontId="4" fillId="0" borderId="24" xfId="0" applyNumberFormat="1" applyFont="1" applyBorder="1" applyAlignment="1"/>
    <xf numFmtId="193" fontId="4" fillId="0" borderId="24" xfId="0" applyNumberFormat="1" applyFont="1" applyBorder="1" applyAlignment="1">
      <alignment wrapText="1"/>
    </xf>
    <xf numFmtId="0" fontId="4" fillId="0" borderId="3" xfId="0" applyFont="1" applyFill="1" applyBorder="1" applyAlignment="1">
      <alignment horizontal="center" vertical="center" wrapText="1"/>
    </xf>
    <xf numFmtId="0" fontId="6" fillId="0" borderId="0" xfId="0" applyFont="1" applyFill="1" applyAlignment="1">
      <alignment horizontal="center"/>
    </xf>
    <xf numFmtId="9" fontId="110" fillId="0" borderId="3" xfId="0" applyNumberFormat="1" applyFont="1" applyFill="1" applyBorder="1" applyAlignment="1">
      <alignment horizontal="center" vertical="center"/>
    </xf>
    <xf numFmtId="0" fontId="6" fillId="0" borderId="0" xfId="0" applyFont="1" applyFill="1" applyBorder="1" applyAlignment="1">
      <alignment horizontal="center" wrapText="1"/>
    </xf>
    <xf numFmtId="0" fontId="6" fillId="0" borderId="0" xfId="0" applyFont="1" applyFill="1" applyAlignment="1">
      <alignment horizontal="center" wrapText="1"/>
    </xf>
    <xf numFmtId="0" fontId="7" fillId="0" borderId="3" xfId="13" applyFont="1" applyFill="1" applyBorder="1" applyAlignment="1" applyProtection="1">
      <alignment horizontal="center" vertical="center" wrapText="1"/>
      <protection locked="0"/>
    </xf>
    <xf numFmtId="9" fontId="4" fillId="0" borderId="23" xfId="20961" applyFont="1" applyBorder="1"/>
    <xf numFmtId="9" fontId="4" fillId="36" borderId="27" xfId="20961" applyFont="1" applyFill="1" applyBorder="1"/>
    <xf numFmtId="167" fontId="6" fillId="36" borderId="26" xfId="0" applyNumberFormat="1" applyFont="1" applyFill="1" applyBorder="1" applyAlignment="1">
      <alignment horizontal="center" vertical="center"/>
    </xf>
    <xf numFmtId="0" fontId="7" fillId="0" borderId="0" xfId="0" applyFont="1" applyAlignment="1">
      <alignment wrapText="1"/>
    </xf>
    <xf numFmtId="0" fontId="7" fillId="0" borderId="3" xfId="0" applyFont="1" applyFill="1" applyBorder="1" applyAlignment="1">
      <alignment horizontal="left" vertical="center" wrapText="1"/>
    </xf>
    <xf numFmtId="0" fontId="9" fillId="0" borderId="19" xfId="0" applyFont="1" applyFill="1" applyBorder="1" applyAlignment="1">
      <alignment horizontal="right" vertical="center" wrapText="1"/>
    </xf>
    <xf numFmtId="0" fontId="7" fillId="0" borderId="20" xfId="0" applyFont="1" applyFill="1" applyBorder="1" applyAlignment="1">
      <alignment vertical="center" wrapText="1"/>
    </xf>
    <xf numFmtId="0" fontId="7" fillId="0" borderId="20" xfId="0" applyFont="1" applyFill="1" applyBorder="1" applyAlignment="1">
      <alignment horizontal="left" vertical="center" wrapText="1" indent="1"/>
    </xf>
    <xf numFmtId="0" fontId="4" fillId="0" borderId="20" xfId="0" applyFont="1" applyFill="1" applyBorder="1" applyAlignment="1">
      <alignment horizontal="center" vertical="center" wrapText="1"/>
    </xf>
    <xf numFmtId="0" fontId="4" fillId="0" borderId="21" xfId="0" applyFont="1" applyFill="1" applyBorder="1" applyAlignment="1">
      <alignment horizontal="center" vertical="center" wrapText="1"/>
    </xf>
    <xf numFmtId="169" fontId="29" fillId="37" borderId="0" xfId="20" applyBorder="1"/>
    <xf numFmtId="169" fontId="29" fillId="37" borderId="110" xfId="20" applyBorder="1"/>
    <xf numFmtId="193" fontId="9" fillId="2" borderId="23" xfId="0" applyNumberFormat="1" applyFont="1" applyFill="1" applyBorder="1" applyAlignment="1" applyProtection="1">
      <alignment vertical="center"/>
      <protection locked="0"/>
    </xf>
    <xf numFmtId="0" fontId="15" fillId="0" borderId="22" xfId="0" applyFont="1" applyFill="1" applyBorder="1" applyAlignment="1">
      <alignment horizontal="center" vertical="center" wrapText="1"/>
    </xf>
    <xf numFmtId="0" fontId="4" fillId="0" borderId="7" xfId="0" applyFont="1" applyFill="1" applyBorder="1" applyAlignment="1">
      <alignment vertical="center"/>
    </xf>
    <xf numFmtId="0" fontId="4" fillId="0" borderId="117" xfId="0" applyFont="1" applyFill="1" applyBorder="1" applyAlignment="1">
      <alignment vertical="center"/>
    </xf>
    <xf numFmtId="0" fontId="6" fillId="0" borderId="117" xfId="0" applyFont="1" applyFill="1" applyBorder="1" applyAlignment="1">
      <alignment vertical="center"/>
    </xf>
    <xf numFmtId="0" fontId="4" fillId="0" borderId="20" xfId="0" applyFont="1" applyFill="1" applyBorder="1" applyAlignment="1">
      <alignment vertical="center"/>
    </xf>
    <xf numFmtId="0" fontId="4" fillId="0" borderId="112" xfId="0" applyFont="1" applyFill="1" applyBorder="1" applyAlignment="1">
      <alignment vertical="center"/>
    </xf>
    <xf numFmtId="0" fontId="4" fillId="0" borderId="114" xfId="0" applyFont="1" applyFill="1" applyBorder="1" applyAlignment="1">
      <alignment vertical="center"/>
    </xf>
    <xf numFmtId="0" fontId="4" fillId="0" borderId="19" xfId="0" applyFont="1" applyFill="1" applyBorder="1" applyAlignment="1">
      <alignment horizontal="center" vertical="center"/>
    </xf>
    <xf numFmtId="0" fontId="4" fillId="0" borderId="125" xfId="0" applyFont="1" applyFill="1" applyBorder="1" applyAlignment="1">
      <alignment horizontal="center" vertical="center"/>
    </xf>
    <xf numFmtId="0" fontId="4" fillId="0" borderId="127" xfId="0" applyFont="1" applyFill="1" applyBorder="1" applyAlignment="1">
      <alignment horizontal="center" vertical="center"/>
    </xf>
    <xf numFmtId="169" fontId="29" fillId="37" borderId="33" xfId="20" applyBorder="1"/>
    <xf numFmtId="169" fontId="29" fillId="37" borderId="129" xfId="20" applyBorder="1"/>
    <xf numFmtId="169" fontId="29" fillId="37" borderId="119" xfId="20" applyBorder="1"/>
    <xf numFmtId="169" fontId="29" fillId="37" borderId="60" xfId="20" applyBorder="1"/>
    <xf numFmtId="0" fontId="4" fillId="3" borderId="70" xfId="0" applyFont="1" applyFill="1" applyBorder="1" applyAlignment="1">
      <alignment horizontal="center" vertical="center"/>
    </xf>
    <xf numFmtId="0" fontId="4" fillId="3" borderId="0" xfId="0" applyFont="1" applyFill="1" applyBorder="1" applyAlignment="1">
      <alignment vertical="center"/>
    </xf>
    <xf numFmtId="0" fontId="4" fillId="0" borderId="76" xfId="0" applyFont="1" applyFill="1" applyBorder="1" applyAlignment="1">
      <alignment horizontal="center" vertical="center"/>
    </xf>
    <xf numFmtId="0" fontId="4" fillId="3" borderId="115" xfId="0" applyFont="1" applyFill="1" applyBorder="1" applyAlignment="1">
      <alignment vertical="center"/>
    </xf>
    <xf numFmtId="0" fontId="14" fillId="3" borderId="130" xfId="0" applyFont="1" applyFill="1" applyBorder="1" applyAlignment="1">
      <alignment horizontal="left"/>
    </xf>
    <xf numFmtId="0" fontId="14" fillId="3" borderId="131" xfId="0" applyFont="1" applyFill="1" applyBorder="1" applyAlignment="1">
      <alignment horizontal="left"/>
    </xf>
    <xf numFmtId="0" fontId="4" fillId="0" borderId="0" xfId="0" applyFont="1"/>
    <xf numFmtId="0" fontId="4" fillId="0" borderId="0" xfId="0" applyFont="1" applyFill="1"/>
    <xf numFmtId="0" fontId="4" fillId="0" borderId="117" xfId="0" applyFont="1" applyFill="1" applyBorder="1" applyAlignment="1">
      <alignment horizontal="center" vertical="center" wrapText="1"/>
    </xf>
    <xf numFmtId="0" fontId="109" fillId="78" borderId="101" xfId="0" applyFont="1" applyFill="1" applyBorder="1" applyAlignment="1">
      <alignment horizontal="left" vertical="center"/>
    </xf>
    <xf numFmtId="0" fontId="109" fillId="78" borderId="94" xfId="0" applyFont="1" applyFill="1" applyBorder="1" applyAlignment="1">
      <alignment vertical="center" wrapText="1"/>
    </xf>
    <xf numFmtId="0" fontId="109" fillId="78" borderId="94" xfId="0" applyFont="1" applyFill="1" applyBorder="1" applyAlignment="1">
      <alignment horizontal="left" vertical="center" wrapText="1"/>
    </xf>
    <xf numFmtId="0" fontId="109" fillId="0" borderId="101" xfId="0" applyFont="1" applyFill="1" applyBorder="1" applyAlignment="1">
      <alignment horizontal="right" vertical="center"/>
    </xf>
    <xf numFmtId="0" fontId="4" fillId="0" borderId="135" xfId="0" applyFont="1" applyFill="1" applyBorder="1" applyAlignment="1">
      <alignment horizontal="center" vertical="center" wrapText="1"/>
    </xf>
    <xf numFmtId="0" fontId="6" fillId="3" borderId="136" xfId="0" applyFont="1" applyFill="1" applyBorder="1" applyAlignment="1">
      <alignment vertical="center"/>
    </xf>
    <xf numFmtId="0" fontId="4" fillId="3" borderId="24" xfId="0" applyFont="1" applyFill="1" applyBorder="1" applyAlignment="1">
      <alignment vertical="center"/>
    </xf>
    <xf numFmtId="0" fontId="4" fillId="0" borderId="137" xfId="0" applyFont="1" applyFill="1" applyBorder="1" applyAlignment="1">
      <alignment horizontal="center" vertical="center"/>
    </xf>
    <xf numFmtId="0" fontId="6" fillId="0" borderId="26" xfId="0" applyFont="1" applyFill="1" applyBorder="1" applyAlignment="1">
      <alignment vertical="center"/>
    </xf>
    <xf numFmtId="169" fontId="29" fillId="37" borderId="28" xfId="20" applyBorder="1"/>
    <xf numFmtId="0" fontId="4" fillId="0" borderId="7" xfId="0" applyFont="1" applyFill="1" applyBorder="1" applyAlignment="1">
      <alignment horizontal="center" vertical="center" wrapText="1"/>
    </xf>
    <xf numFmtId="0" fontId="4" fillId="0" borderId="71" xfId="0" applyFont="1" applyFill="1" applyBorder="1" applyAlignment="1">
      <alignment horizontal="center" vertical="center" wrapText="1"/>
    </xf>
    <xf numFmtId="193" fontId="7" fillId="0" borderId="3" xfId="0" applyNumberFormat="1" applyFont="1" applyFill="1" applyBorder="1" applyAlignment="1" applyProtection="1">
      <alignment horizontal="right" vertical="center" wrapText="1"/>
      <protection locked="0"/>
    </xf>
    <xf numFmtId="193" fontId="4" fillId="0" borderId="8" xfId="0" applyNumberFormat="1" applyFont="1" applyFill="1" applyBorder="1"/>
    <xf numFmtId="0" fontId="7" fillId="0" borderId="19" xfId="11" applyFont="1" applyFill="1" applyBorder="1" applyAlignment="1" applyProtection="1">
      <alignment vertical="center"/>
    </xf>
    <xf numFmtId="0" fontId="7" fillId="0" borderId="20" xfId="11" applyFont="1" applyFill="1" applyBorder="1" applyAlignment="1" applyProtection="1">
      <alignment vertical="center"/>
    </xf>
    <xf numFmtId="0" fontId="15" fillId="0" borderId="21" xfId="11" applyFont="1" applyFill="1" applyBorder="1" applyAlignment="1" applyProtection="1">
      <alignment horizontal="center" vertical="center"/>
    </xf>
    <xf numFmtId="0" fontId="0" fillId="0" borderId="137" xfId="0" applyBorder="1"/>
    <xf numFmtId="0" fontId="0" fillId="0" borderId="137" xfId="0" applyBorder="1" applyAlignment="1">
      <alignment horizontal="center"/>
    </xf>
    <xf numFmtId="0" fontId="4" fillId="0" borderId="116" xfId="0" applyFont="1" applyBorder="1" applyAlignment="1">
      <alignment vertical="center" wrapText="1"/>
    </xf>
    <xf numFmtId="167" fontId="4" fillId="0" borderId="117" xfId="0" applyNumberFormat="1" applyFont="1" applyBorder="1" applyAlignment="1">
      <alignment horizontal="center" vertical="center"/>
    </xf>
    <xf numFmtId="167" fontId="4" fillId="0" borderId="135" xfId="0" applyNumberFormat="1" applyFont="1" applyBorder="1" applyAlignment="1">
      <alignment horizontal="center" vertical="center"/>
    </xf>
    <xf numFmtId="167" fontId="14" fillId="0" borderId="117" xfId="0" applyNumberFormat="1" applyFont="1" applyBorder="1" applyAlignment="1">
      <alignment horizontal="center" vertical="center"/>
    </xf>
    <xf numFmtId="0" fontId="14" fillId="0" borderId="116" xfId="0" applyFont="1" applyBorder="1" applyAlignment="1">
      <alignment vertical="center" wrapText="1"/>
    </xf>
    <xf numFmtId="0" fontId="0" fillId="0" borderId="25" xfId="0" applyBorder="1"/>
    <xf numFmtId="0" fontId="6" fillId="36" borderId="138" xfId="0" applyFont="1" applyFill="1" applyBorder="1" applyAlignment="1">
      <alignment vertical="center" wrapText="1"/>
    </xf>
    <xf numFmtId="167" fontId="6" fillId="36" borderId="27" xfId="0" applyNumberFormat="1" applyFont="1" applyFill="1" applyBorder="1" applyAlignment="1">
      <alignment horizontal="center" vertical="center"/>
    </xf>
    <xf numFmtId="193" fontId="0" fillId="0" borderId="23" xfId="0" applyNumberFormat="1" applyFill="1" applyBorder="1" applyAlignment="1">
      <alignment wrapText="1"/>
    </xf>
    <xf numFmtId="0" fontId="7" fillId="0" borderId="0" xfId="0" applyFont="1" applyFill="1" applyAlignment="1">
      <alignment wrapText="1"/>
    </xf>
    <xf numFmtId="0" fontId="6" fillId="36" borderId="20" xfId="0" applyFont="1" applyFill="1" applyBorder="1" applyAlignment="1">
      <alignment horizontal="center" vertical="center" wrapText="1"/>
    </xf>
    <xf numFmtId="0" fontId="6" fillId="36" borderId="21" xfId="0" applyFont="1" applyFill="1" applyBorder="1" applyAlignment="1">
      <alignment horizontal="center" vertical="center" wrapText="1"/>
    </xf>
    <xf numFmtId="0" fontId="6" fillId="36" borderId="137" xfId="0" applyFont="1" applyFill="1" applyBorder="1" applyAlignment="1">
      <alignment horizontal="left" vertical="center" wrapText="1"/>
    </xf>
    <xf numFmtId="0" fontId="6" fillId="36" borderId="117" xfId="0" applyFont="1" applyFill="1" applyBorder="1" applyAlignment="1">
      <alignment horizontal="left" vertical="center" wrapText="1"/>
    </xf>
    <xf numFmtId="0" fontId="6" fillId="36" borderId="135" xfId="0" applyFont="1" applyFill="1" applyBorder="1" applyAlignment="1">
      <alignment horizontal="left" vertical="center" wrapText="1"/>
    </xf>
    <xf numFmtId="0" fontId="4" fillId="0" borderId="137" xfId="0" applyFont="1" applyFill="1" applyBorder="1" applyAlignment="1">
      <alignment horizontal="right" vertical="center" wrapText="1"/>
    </xf>
    <xf numFmtId="0" fontId="4" fillId="0" borderId="117" xfId="0" applyFont="1" applyFill="1" applyBorder="1" applyAlignment="1">
      <alignment horizontal="left" vertical="center" wrapText="1"/>
    </xf>
    <xf numFmtId="0" fontId="4" fillId="0" borderId="135" xfId="0" applyFont="1" applyFill="1" applyBorder="1" applyAlignment="1">
      <alignment horizontal="left" vertical="center" wrapText="1"/>
    </xf>
    <xf numFmtId="0" fontId="113" fillId="0" borderId="137" xfId="0" applyFont="1" applyFill="1" applyBorder="1" applyAlignment="1">
      <alignment horizontal="right" vertical="center" wrapText="1"/>
    </xf>
    <xf numFmtId="0" fontId="113" fillId="0" borderId="117" xfId="0" applyFont="1" applyFill="1" applyBorder="1" applyAlignment="1">
      <alignment horizontal="left" vertical="center" wrapText="1"/>
    </xf>
    <xf numFmtId="0" fontId="113" fillId="0" borderId="135" xfId="0" applyFont="1" applyFill="1" applyBorder="1" applyAlignment="1">
      <alignment horizontal="left" vertical="center" wrapText="1"/>
    </xf>
    <xf numFmtId="9" fontId="6" fillId="36" borderId="117" xfId="20961" applyFont="1" applyFill="1" applyBorder="1" applyAlignment="1">
      <alignment horizontal="left" vertical="center" wrapText="1"/>
    </xf>
    <xf numFmtId="0" fontId="6" fillId="36" borderId="117" xfId="0" applyFont="1" applyFill="1" applyBorder="1" applyAlignment="1">
      <alignment horizontal="center" vertical="center" wrapText="1"/>
    </xf>
    <xf numFmtId="0" fontId="6" fillId="36" borderId="135" xfId="0" applyFont="1" applyFill="1" applyBorder="1" applyAlignment="1">
      <alignment horizontal="center" vertical="center" wrapText="1"/>
    </xf>
    <xf numFmtId="0" fontId="6" fillId="0" borderId="137" xfId="0" applyFont="1" applyFill="1" applyBorder="1" applyAlignment="1">
      <alignment horizontal="left" vertical="center" wrapText="1"/>
    </xf>
    <xf numFmtId="9" fontId="113" fillId="0" borderId="117" xfId="20961" applyFont="1" applyFill="1" applyBorder="1" applyAlignment="1">
      <alignment horizontal="left" vertical="center" wrapText="1"/>
    </xf>
    <xf numFmtId="0" fontId="6" fillId="0" borderId="135" xfId="0" applyFont="1" applyFill="1" applyBorder="1" applyAlignment="1">
      <alignment horizontal="left" vertical="center" wrapText="1"/>
    </xf>
    <xf numFmtId="0" fontId="6" fillId="0" borderId="0" xfId="21410" applyFont="1" applyFill="1" applyAlignment="1" applyProtection="1">
      <alignment horizontal="left" vertical="center"/>
      <protection locked="0"/>
    </xf>
    <xf numFmtId="0" fontId="4" fillId="0" borderId="0" xfId="0" applyFont="1" applyFill="1" applyAlignment="1">
      <alignment horizontal="center" vertical="center"/>
    </xf>
    <xf numFmtId="0" fontId="4" fillId="0" borderId="0" xfId="0" applyFont="1" applyFill="1" applyAlignment="1">
      <alignment horizontal="left" vertical="center"/>
    </xf>
    <xf numFmtId="0" fontId="113" fillId="0" borderId="0" xfId="0" applyFont="1" applyFill="1" applyAlignment="1">
      <alignment horizontal="left" vertical="center"/>
    </xf>
    <xf numFmtId="49" fontId="114" fillId="0" borderId="25" xfId="5" applyNumberFormat="1" applyFont="1" applyFill="1" applyBorder="1" applyAlignment="1" applyProtection="1">
      <alignment horizontal="left" vertical="center"/>
      <protection locked="0"/>
    </xf>
    <xf numFmtId="0" fontId="115" fillId="0" borderId="26" xfId="9" applyFont="1" applyFill="1" applyBorder="1" applyAlignment="1" applyProtection="1">
      <alignment horizontal="left" vertical="center" wrapText="1"/>
      <protection locked="0"/>
    </xf>
    <xf numFmtId="9" fontId="115" fillId="0" borderId="26" xfId="20961" applyFont="1" applyFill="1" applyBorder="1" applyAlignment="1" applyProtection="1">
      <alignment horizontal="left" vertical="center"/>
    </xf>
    <xf numFmtId="37" fontId="7" fillId="0" borderId="27" xfId="1" applyNumberFormat="1" applyFont="1" applyFill="1" applyBorder="1" applyAlignment="1" applyProtection="1">
      <alignment horizontal="left" vertical="center"/>
    </xf>
    <xf numFmtId="0" fontId="23" fillId="0" borderId="137" xfId="0" applyFont="1" applyBorder="1" applyAlignment="1">
      <alignment horizontal="center" vertical="center" wrapText="1"/>
    </xf>
    <xf numFmtId="0" fontId="23" fillId="0" borderId="117" xfId="0" applyFont="1" applyBorder="1" applyAlignment="1">
      <alignment vertical="center" wrapText="1"/>
    </xf>
    <xf numFmtId="3" fontId="24" fillId="36" borderId="117" xfId="0" applyNumberFormat="1" applyFont="1" applyFill="1" applyBorder="1" applyAlignment="1">
      <alignment vertical="center" wrapText="1"/>
    </xf>
    <xf numFmtId="3" fontId="24" fillId="36" borderId="135" xfId="0" applyNumberFormat="1" applyFont="1" applyFill="1" applyBorder="1" applyAlignment="1">
      <alignment vertical="center" wrapText="1"/>
    </xf>
    <xf numFmtId="14" fontId="7" fillId="3" borderId="117" xfId="8" quotePrefix="1" applyNumberFormat="1" applyFont="1" applyFill="1" applyBorder="1" applyAlignment="1" applyProtection="1">
      <alignment horizontal="left" vertical="center" wrapText="1" indent="2"/>
      <protection locked="0"/>
    </xf>
    <xf numFmtId="3" fontId="24" fillId="0" borderId="117" xfId="0" applyNumberFormat="1" applyFont="1" applyBorder="1" applyAlignment="1">
      <alignment vertical="center" wrapText="1"/>
    </xf>
    <xf numFmtId="3" fontId="24" fillId="0" borderId="135" xfId="0" applyNumberFormat="1" applyFont="1" applyBorder="1" applyAlignment="1">
      <alignment vertical="center" wrapText="1"/>
    </xf>
    <xf numFmtId="14" fontId="7" fillId="3" borderId="117" xfId="8" quotePrefix="1" applyNumberFormat="1" applyFont="1" applyFill="1" applyBorder="1" applyAlignment="1" applyProtection="1">
      <alignment horizontal="left" vertical="center" wrapText="1" indent="3"/>
      <protection locked="0"/>
    </xf>
    <xf numFmtId="3" fontId="24" fillId="0" borderId="117" xfId="0" applyNumberFormat="1" applyFont="1" applyFill="1" applyBorder="1" applyAlignment="1">
      <alignment vertical="center" wrapText="1"/>
    </xf>
    <xf numFmtId="0" fontId="23" fillId="0" borderId="117" xfId="0" applyFont="1" applyFill="1" applyBorder="1" applyAlignment="1">
      <alignment horizontal="left" vertical="center" wrapText="1" indent="2"/>
    </xf>
    <xf numFmtId="0" fontId="11" fillId="0" borderId="117" xfId="17" applyFill="1" applyBorder="1" applyAlignment="1" applyProtection="1"/>
    <xf numFmtId="49" fontId="113" fillId="0" borderId="137" xfId="0" applyNumberFormat="1" applyFont="1" applyFill="1" applyBorder="1" applyAlignment="1">
      <alignment horizontal="right" vertical="center" wrapText="1"/>
    </xf>
    <xf numFmtId="0" fontId="7" fillId="3" borderId="117" xfId="20960" applyFont="1" applyFill="1" applyBorder="1" applyAlignment="1" applyProtection="1"/>
    <xf numFmtId="0" fontId="106" fillId="0" borderId="117" xfId="20960" applyFont="1" applyFill="1" applyBorder="1" applyAlignment="1" applyProtection="1">
      <alignment horizontal="center" vertical="center"/>
    </xf>
    <xf numFmtId="0" fontId="4" fillId="0" borderId="117" xfId="0" applyFont="1" applyBorder="1"/>
    <xf numFmtId="0" fontId="11" fillId="0" borderId="117" xfId="17" applyFill="1" applyBorder="1" applyAlignment="1" applyProtection="1">
      <alignment horizontal="left" vertical="center" wrapText="1"/>
    </xf>
    <xf numFmtId="49" fontId="113" fillId="0" borderId="117" xfId="0" applyNumberFormat="1" applyFont="1" applyFill="1" applyBorder="1" applyAlignment="1">
      <alignment horizontal="right" vertical="center" wrapText="1"/>
    </xf>
    <xf numFmtId="0" fontId="11" fillId="0" borderId="117" xfId="17" applyFill="1" applyBorder="1" applyAlignment="1" applyProtection="1">
      <alignment horizontal="left" vertical="center"/>
    </xf>
    <xf numFmtId="0" fontId="11" fillId="0" borderId="117" xfId="17" applyBorder="1" applyAlignment="1" applyProtection="1"/>
    <xf numFmtId="0" fontId="4" fillId="0" borderId="117" xfId="0" applyFont="1" applyFill="1" applyBorder="1"/>
    <xf numFmtId="0" fontId="23" fillId="0" borderId="137" xfId="0" applyFont="1" applyFill="1" applyBorder="1" applyAlignment="1">
      <alignment horizontal="center" vertical="center" wrapText="1"/>
    </xf>
    <xf numFmtId="0" fontId="23" fillId="0" borderId="117" xfId="0" applyFont="1" applyFill="1" applyBorder="1" applyAlignment="1">
      <alignment vertical="center" wrapText="1"/>
    </xf>
    <xf numFmtId="3" fontId="24" fillId="0" borderId="135" xfId="0" applyNumberFormat="1" applyFont="1" applyFill="1" applyBorder="1" applyAlignment="1">
      <alignment vertical="center" wrapText="1"/>
    </xf>
    <xf numFmtId="10" fontId="4" fillId="0" borderId="3" xfId="20961" applyNumberFormat="1" applyFont="1" applyFill="1" applyBorder="1" applyAlignment="1" applyProtection="1">
      <alignment horizontal="right" vertical="center" wrapText="1"/>
      <protection locked="0"/>
    </xf>
    <xf numFmtId="10" fontId="4" fillId="0" borderId="3" xfId="20961" applyNumberFormat="1" applyFont="1" applyBorder="1" applyAlignment="1" applyProtection="1">
      <alignment vertical="center" wrapText="1"/>
      <protection locked="0"/>
    </xf>
    <xf numFmtId="10" fontId="4" fillId="0" borderId="23" xfId="20961" applyNumberFormat="1" applyFont="1" applyBorder="1" applyAlignment="1" applyProtection="1">
      <alignment vertical="center" wrapText="1"/>
      <protection locked="0"/>
    </xf>
    <xf numFmtId="10" fontId="29" fillId="37" borderId="0" xfId="20961" applyNumberFormat="1" applyFont="1" applyFill="1" applyBorder="1"/>
    <xf numFmtId="10" fontId="29" fillId="37" borderId="110" xfId="20961" applyNumberFormat="1" applyFont="1" applyFill="1" applyBorder="1"/>
    <xf numFmtId="10" fontId="9" fillId="2" borderId="3" xfId="20961" applyNumberFormat="1" applyFont="1" applyFill="1" applyBorder="1" applyAlignment="1" applyProtection="1">
      <alignment vertical="center"/>
      <protection locked="0"/>
    </xf>
    <xf numFmtId="10" fontId="18" fillId="2" borderId="3" xfId="20961" applyNumberFormat="1" applyFont="1" applyFill="1" applyBorder="1" applyAlignment="1" applyProtection="1">
      <alignment vertical="center"/>
      <protection locked="0"/>
    </xf>
    <xf numFmtId="10" fontId="18" fillId="2" borderId="23" xfId="20961" applyNumberFormat="1" applyFont="1" applyFill="1" applyBorder="1" applyAlignment="1" applyProtection="1">
      <alignment vertical="center"/>
      <protection locked="0"/>
    </xf>
    <xf numFmtId="10" fontId="9" fillId="2" borderId="23" xfId="20961" applyNumberFormat="1" applyFont="1" applyFill="1" applyBorder="1" applyAlignment="1" applyProtection="1">
      <alignment vertical="center"/>
      <protection locked="0"/>
    </xf>
    <xf numFmtId="9" fontId="9" fillId="2" borderId="26" xfId="20961" applyFont="1" applyFill="1" applyBorder="1" applyAlignment="1" applyProtection="1">
      <alignment vertical="center"/>
      <protection locked="0"/>
    </xf>
    <xf numFmtId="9" fontId="18" fillId="2" borderId="26" xfId="20961" applyFont="1" applyFill="1" applyBorder="1" applyAlignment="1" applyProtection="1">
      <alignment vertical="center"/>
      <protection locked="0"/>
    </xf>
    <xf numFmtId="9" fontId="18" fillId="2" borderId="27" xfId="20961" applyFont="1" applyFill="1" applyBorder="1" applyAlignment="1" applyProtection="1">
      <alignment vertical="center"/>
      <protection locked="0"/>
    </xf>
    <xf numFmtId="164" fontId="4" fillId="0" borderId="58" xfId="7" applyNumberFormat="1" applyFont="1" applyFill="1" applyBorder="1" applyAlignment="1">
      <alignment vertical="center"/>
    </xf>
    <xf numFmtId="164" fontId="4" fillId="0" borderId="71" xfId="7" applyNumberFormat="1" applyFont="1" applyFill="1" applyBorder="1" applyAlignment="1">
      <alignment vertical="center"/>
    </xf>
    <xf numFmtId="164" fontId="4" fillId="3" borderId="115" xfId="7" applyNumberFormat="1" applyFont="1" applyFill="1" applyBorder="1" applyAlignment="1">
      <alignment vertical="center"/>
    </xf>
    <xf numFmtId="164" fontId="4" fillId="3" borderId="24" xfId="7" applyNumberFormat="1" applyFont="1" applyFill="1" applyBorder="1" applyAlignment="1">
      <alignment vertical="center"/>
    </xf>
    <xf numFmtId="164" fontId="4" fillId="0" borderId="118" xfId="7" applyNumberFormat="1" applyFont="1" applyFill="1" applyBorder="1" applyAlignment="1">
      <alignment vertical="center"/>
    </xf>
    <xf numFmtId="164" fontId="4" fillId="0" borderId="135" xfId="7" applyNumberFormat="1" applyFont="1" applyFill="1" applyBorder="1" applyAlignment="1">
      <alignment vertical="center"/>
    </xf>
    <xf numFmtId="164" fontId="4" fillId="0" borderId="28" xfId="7" applyNumberFormat="1" applyFont="1" applyFill="1" applyBorder="1" applyAlignment="1">
      <alignment vertical="center"/>
    </xf>
    <xf numFmtId="164" fontId="4" fillId="0" borderId="27" xfId="7" applyNumberFormat="1" applyFont="1" applyFill="1" applyBorder="1" applyAlignment="1">
      <alignment vertical="center"/>
    </xf>
    <xf numFmtId="164" fontId="4" fillId="0" borderId="117" xfId="7" applyNumberFormat="1" applyFont="1" applyFill="1" applyBorder="1" applyAlignment="1">
      <alignment vertical="center"/>
    </xf>
    <xf numFmtId="164" fontId="4" fillId="0" borderId="26" xfId="7" applyNumberFormat="1" applyFont="1" applyFill="1" applyBorder="1" applyAlignment="1">
      <alignment vertical="center"/>
    </xf>
    <xf numFmtId="164" fontId="4" fillId="0" borderId="29" xfId="7" applyNumberFormat="1" applyFont="1" applyFill="1" applyBorder="1" applyAlignment="1">
      <alignment vertical="center"/>
    </xf>
    <xf numFmtId="164" fontId="4" fillId="0" borderId="21" xfId="7" applyNumberFormat="1" applyFont="1" applyFill="1" applyBorder="1" applyAlignment="1">
      <alignment vertical="center"/>
    </xf>
    <xf numFmtId="164" fontId="4" fillId="0" borderId="113" xfId="7" applyNumberFormat="1" applyFont="1" applyFill="1" applyBorder="1" applyAlignment="1">
      <alignment vertical="center"/>
    </xf>
    <xf numFmtId="164" fontId="4" fillId="0" borderId="126" xfId="7" applyNumberFormat="1" applyFont="1" applyFill="1" applyBorder="1" applyAlignment="1">
      <alignment vertical="center"/>
    </xf>
    <xf numFmtId="9" fontId="4" fillId="0" borderId="111" xfId="20961" applyFont="1" applyFill="1" applyBorder="1" applyAlignment="1">
      <alignment vertical="center"/>
    </xf>
    <xf numFmtId="9" fontId="4" fillId="0" borderId="128" xfId="20961" applyFont="1" applyFill="1" applyBorder="1" applyAlignment="1">
      <alignment vertical="center"/>
    </xf>
    <xf numFmtId="193" fontId="9" fillId="36" borderId="117" xfId="7" applyNumberFormat="1" applyFont="1" applyFill="1" applyBorder="1" applyAlignment="1" applyProtection="1">
      <alignment horizontal="right"/>
    </xf>
    <xf numFmtId="193" fontId="9" fillId="36" borderId="135" xfId="0" applyNumberFormat="1" applyFont="1" applyFill="1" applyBorder="1" applyAlignment="1" applyProtection="1">
      <alignment horizontal="right"/>
    </xf>
    <xf numFmtId="193" fontId="21" fillId="0" borderId="117" xfId="0" applyNumberFormat="1" applyFont="1" applyFill="1" applyBorder="1" applyAlignment="1" applyProtection="1">
      <alignment horizontal="right"/>
      <protection locked="0"/>
    </xf>
    <xf numFmtId="193" fontId="9" fillId="36" borderId="135" xfId="7" applyNumberFormat="1" applyFont="1" applyFill="1" applyBorder="1" applyAlignment="1" applyProtection="1">
      <alignment horizontal="right"/>
    </xf>
    <xf numFmtId="193" fontId="21" fillId="36" borderId="117" xfId="0" applyNumberFormat="1" applyFont="1" applyFill="1" applyBorder="1" applyAlignment="1">
      <alignment horizontal="right"/>
    </xf>
    <xf numFmtId="193" fontId="9" fillId="0" borderId="117" xfId="7" applyNumberFormat="1" applyFont="1" applyFill="1" applyBorder="1" applyAlignment="1" applyProtection="1">
      <alignment horizontal="right"/>
    </xf>
    <xf numFmtId="193" fontId="9" fillId="0" borderId="135" xfId="7" applyNumberFormat="1" applyFont="1" applyFill="1" applyBorder="1" applyAlignment="1" applyProtection="1">
      <alignment horizontal="right"/>
    </xf>
    <xf numFmtId="193" fontId="22" fillId="0" borderId="117" xfId="0" applyNumberFormat="1" applyFont="1" applyFill="1" applyBorder="1" applyAlignment="1">
      <alignment horizontal="center"/>
    </xf>
    <xf numFmtId="193" fontId="22" fillId="0" borderId="135" xfId="0" applyNumberFormat="1" applyFont="1" applyFill="1" applyBorder="1" applyAlignment="1">
      <alignment horizontal="center"/>
    </xf>
    <xf numFmtId="193" fontId="21" fillId="36" borderId="117" xfId="0" applyNumberFormat="1" applyFont="1" applyFill="1" applyBorder="1" applyAlignment="1" applyProtection="1">
      <alignment horizontal="right"/>
    </xf>
    <xf numFmtId="193" fontId="21" fillId="0" borderId="135" xfId="0" applyNumberFormat="1" applyFont="1" applyFill="1" applyBorder="1" applyAlignment="1" applyProtection="1">
      <alignment horizontal="right"/>
      <protection locked="0"/>
    </xf>
    <xf numFmtId="193" fontId="9" fillId="36" borderId="117" xfId="7" applyNumberFormat="1" applyFont="1" applyFill="1" applyBorder="1" applyAlignment="1" applyProtection="1"/>
    <xf numFmtId="193" fontId="9" fillId="36" borderId="135" xfId="7" applyNumberFormat="1" applyFont="1" applyFill="1" applyBorder="1" applyAlignment="1" applyProtection="1"/>
    <xf numFmtId="193" fontId="21" fillId="0" borderId="117" xfId="0" applyNumberFormat="1" applyFont="1" applyFill="1" applyBorder="1" applyAlignment="1" applyProtection="1">
      <alignment horizontal="right" vertical="center"/>
      <protection locked="0"/>
    </xf>
    <xf numFmtId="193" fontId="21" fillId="0" borderId="117" xfId="0" applyNumberFormat="1" applyFont="1" applyFill="1" applyBorder="1" applyAlignment="1">
      <alignment horizontal="right"/>
    </xf>
    <xf numFmtId="167" fontId="26" fillId="0" borderId="144" xfId="0" applyNumberFormat="1" applyFont="1" applyBorder="1" applyAlignment="1">
      <alignment horizontal="center"/>
    </xf>
    <xf numFmtId="0" fontId="13" fillId="0" borderId="141" xfId="0" applyFont="1" applyBorder="1" applyAlignment="1">
      <alignment wrapText="1"/>
    </xf>
    <xf numFmtId="0" fontId="9" fillId="0" borderId="137" xfId="0" applyFont="1" applyBorder="1" applyAlignment="1">
      <alignment vertical="center"/>
    </xf>
    <xf numFmtId="0" fontId="9" fillId="0" borderId="142" xfId="0" applyFont="1" applyFill="1" applyBorder="1" applyAlignment="1" applyProtection="1">
      <alignment horizontal="center" vertical="center" wrapText="1"/>
    </xf>
    <xf numFmtId="0" fontId="9" fillId="0" borderId="140" xfId="0" applyFont="1" applyFill="1" applyBorder="1" applyAlignment="1" applyProtection="1">
      <alignment horizontal="center" vertical="center" wrapText="1"/>
    </xf>
    <xf numFmtId="0" fontId="9" fillId="0" borderId="137" xfId="0" applyFont="1" applyFill="1" applyBorder="1" applyAlignment="1" applyProtection="1">
      <alignment horizontal="center" vertical="center" wrapText="1"/>
    </xf>
    <xf numFmtId="0" fontId="15" fillId="0" borderId="129" xfId="0" applyNumberFormat="1" applyFont="1" applyFill="1" applyBorder="1" applyAlignment="1">
      <alignment vertical="center" wrapText="1"/>
    </xf>
    <xf numFmtId="0" fontId="19" fillId="0" borderId="143" xfId="0" applyFont="1" applyFill="1" applyBorder="1" applyAlignment="1" applyProtection="1">
      <alignment horizontal="left" vertical="center"/>
      <protection locked="0"/>
    </xf>
    <xf numFmtId="0" fontId="19" fillId="0" borderId="143" xfId="0" applyFont="1" applyFill="1" applyBorder="1" applyAlignment="1" applyProtection="1">
      <alignment horizontal="left" vertical="center" indent="1"/>
      <protection locked="0"/>
    </xf>
    <xf numFmtId="0" fontId="7" fillId="0" borderId="143" xfId="0" applyNumberFormat="1" applyFont="1" applyFill="1" applyBorder="1" applyAlignment="1">
      <alignment horizontal="left" vertical="center" wrapText="1"/>
    </xf>
    <xf numFmtId="0" fontId="15" fillId="0" borderId="143" xfId="0" applyNumberFormat="1" applyFont="1" applyFill="1" applyBorder="1" applyAlignment="1">
      <alignment vertical="center" wrapText="1"/>
    </xf>
    <xf numFmtId="193" fontId="9" fillId="0" borderId="25" xfId="0" applyNumberFormat="1" applyFont="1" applyFill="1" applyBorder="1" applyAlignment="1" applyProtection="1">
      <alignment horizontal="right"/>
    </xf>
    <xf numFmtId="193" fontId="9" fillId="0" borderId="140" xfId="0" applyNumberFormat="1" applyFont="1" applyFill="1" applyBorder="1" applyAlignment="1" applyProtection="1">
      <alignment horizontal="right"/>
    </xf>
    <xf numFmtId="193" fontId="9" fillId="0" borderId="137" xfId="0" applyNumberFormat="1" applyFont="1" applyFill="1" applyBorder="1" applyAlignment="1" applyProtection="1">
      <alignment horizontal="right"/>
    </xf>
    <xf numFmtId="193" fontId="9" fillId="36" borderId="142" xfId="0" applyNumberFormat="1" applyFont="1" applyFill="1" applyBorder="1" applyAlignment="1" applyProtection="1">
      <alignment horizontal="right"/>
    </xf>
    <xf numFmtId="193" fontId="9" fillId="36" borderId="140" xfId="0" applyNumberFormat="1" applyFont="1" applyFill="1" applyBorder="1" applyAlignment="1" applyProtection="1">
      <alignment horizontal="right"/>
    </xf>
    <xf numFmtId="193" fontId="9" fillId="36" borderId="137" xfId="0" applyNumberFormat="1" applyFont="1" applyFill="1" applyBorder="1" applyAlignment="1" applyProtection="1">
      <alignment horizontal="right"/>
    </xf>
    <xf numFmtId="193" fontId="21" fillId="0" borderId="50" xfId="21412" applyNumberFormat="1" applyFont="1" applyFill="1" applyBorder="1" applyAlignment="1" applyProtection="1">
      <alignment horizontal="right"/>
      <protection locked="0"/>
    </xf>
    <xf numFmtId="0" fontId="105" fillId="0" borderId="117" xfId="0" applyFont="1" applyBorder="1"/>
    <xf numFmtId="164" fontId="4" fillId="0" borderId="23" xfId="7" applyNumberFormat="1" applyFont="1" applyBorder="1" applyAlignment="1"/>
    <xf numFmtId="164" fontId="4" fillId="36" borderId="27" xfId="7" applyNumberFormat="1" applyFont="1" applyFill="1" applyBorder="1"/>
    <xf numFmtId="3" fontId="10" fillId="0" borderId="0" xfId="0" applyNumberFormat="1" applyFont="1" applyFill="1" applyBorder="1" applyAlignment="1">
      <alignment horizontal="left"/>
    </xf>
    <xf numFmtId="194" fontId="25" fillId="0" borderId="0" xfId="0" applyNumberFormat="1" applyFont="1" applyFill="1" applyBorder="1" applyAlignment="1">
      <alignment horizontal="left"/>
    </xf>
    <xf numFmtId="167" fontId="4" fillId="0" borderId="7" xfId="0" applyNumberFormat="1" applyFont="1" applyBorder="1" applyAlignment="1">
      <alignment horizontal="center" vertical="center"/>
    </xf>
    <xf numFmtId="167" fontId="4" fillId="0" borderId="71" xfId="0" applyNumberFormat="1" applyFont="1" applyBorder="1" applyAlignment="1">
      <alignment horizontal="center" vertical="center"/>
    </xf>
    <xf numFmtId="167" fontId="6" fillId="36" borderId="149" xfId="0" applyNumberFormat="1" applyFont="1" applyFill="1" applyBorder="1" applyAlignment="1">
      <alignment horizontal="center" vertical="center"/>
    </xf>
    <xf numFmtId="9" fontId="4" fillId="0" borderId="152" xfId="0" applyNumberFormat="1" applyFont="1" applyBorder="1" applyAlignment="1"/>
    <xf numFmtId="0" fontId="13" fillId="0" borderId="150" xfId="0" applyFont="1" applyBorder="1" applyAlignment="1">
      <alignment wrapText="1"/>
    </xf>
    <xf numFmtId="193" fontId="118" fillId="0" borderId="140" xfId="0" applyNumberFormat="1" applyFont="1" applyFill="1" applyBorder="1" applyAlignment="1" applyProtection="1">
      <alignment horizontal="right"/>
    </xf>
    <xf numFmtId="193" fontId="118" fillId="36" borderId="137" xfId="0" applyNumberFormat="1" applyFont="1" applyFill="1" applyBorder="1" applyAlignment="1" applyProtection="1">
      <alignment horizontal="right"/>
    </xf>
    <xf numFmtId="193" fontId="26" fillId="0" borderId="14" xfId="0" applyNumberFormat="1" applyFont="1" applyFill="1" applyBorder="1" applyAlignment="1">
      <alignment vertical="center"/>
    </xf>
    <xf numFmtId="193" fontId="25" fillId="0" borderId="17" xfId="0" applyNumberFormat="1" applyFont="1" applyFill="1" applyBorder="1" applyAlignment="1">
      <alignment vertical="center"/>
    </xf>
    <xf numFmtId="0" fontId="107" fillId="0" borderId="73" xfId="0" applyFont="1" applyBorder="1" applyAlignment="1">
      <alignment horizontal="left" vertical="center" wrapText="1"/>
    </xf>
    <xf numFmtId="0" fontId="107" fillId="0" borderId="72" xfId="0" applyFont="1" applyBorder="1" applyAlignment="1">
      <alignment horizontal="left" vertical="center" wrapText="1"/>
    </xf>
    <xf numFmtId="0" fontId="9" fillId="0" borderId="29" xfId="0" applyFont="1" applyFill="1" applyBorder="1" applyAlignment="1" applyProtection="1">
      <alignment horizontal="center"/>
    </xf>
    <xf numFmtId="0" fontId="9" fillId="0" borderId="30" xfId="0" applyFont="1" applyFill="1" applyBorder="1" applyAlignment="1" applyProtection="1">
      <alignment horizontal="center"/>
    </xf>
    <xf numFmtId="0" fontId="9" fillId="0" borderId="32" xfId="0" applyFont="1" applyFill="1" applyBorder="1" applyAlignment="1" applyProtection="1">
      <alignment horizontal="center"/>
    </xf>
    <xf numFmtId="0" fontId="9" fillId="0" borderId="31" xfId="0" applyFont="1" applyFill="1" applyBorder="1" applyAlignment="1" applyProtection="1">
      <alignment horizontal="center"/>
    </xf>
    <xf numFmtId="0" fontId="6" fillId="0" borderId="4" xfId="0" applyFont="1" applyBorder="1" applyAlignment="1">
      <alignment horizontal="center" vertical="center"/>
    </xf>
    <xf numFmtId="0" fontId="6" fillId="0" borderId="76" xfId="0" applyFont="1" applyBorder="1" applyAlignment="1">
      <alignment horizontal="center" vertical="center"/>
    </xf>
    <xf numFmtId="0" fontId="10" fillId="0" borderId="67" xfId="0" applyFont="1" applyFill="1" applyBorder="1" applyAlignment="1">
      <alignment horizontal="center" vertical="center"/>
    </xf>
    <xf numFmtId="0" fontId="10" fillId="0" borderId="58" xfId="0" applyFont="1" applyFill="1" applyBorder="1" applyAlignment="1">
      <alignment horizontal="center" vertical="center"/>
    </xf>
    <xf numFmtId="0" fontId="10" fillId="0" borderId="19" xfId="0" applyFont="1" applyFill="1" applyBorder="1" applyAlignment="1" applyProtection="1">
      <alignment horizontal="center"/>
    </xf>
    <xf numFmtId="0" fontId="10" fillId="0" borderId="20" xfId="0" applyFont="1" applyFill="1" applyBorder="1" applyAlignment="1" applyProtection="1">
      <alignment horizontal="center"/>
    </xf>
    <xf numFmtId="0" fontId="10" fillId="0" borderId="29" xfId="0" applyFont="1" applyFill="1" applyBorder="1" applyAlignment="1" applyProtection="1">
      <alignment horizontal="center"/>
    </xf>
    <xf numFmtId="0" fontId="10" fillId="0" borderId="30" xfId="0" applyFont="1" applyFill="1" applyBorder="1" applyAlignment="1" applyProtection="1">
      <alignment horizontal="center"/>
    </xf>
    <xf numFmtId="0" fontId="10" fillId="0" borderId="31" xfId="0" applyFont="1" applyFill="1" applyBorder="1" applyAlignment="1" applyProtection="1">
      <alignment horizontal="center"/>
    </xf>
    <xf numFmtId="0" fontId="10" fillId="0" borderId="29" xfId="0" applyFont="1" applyBorder="1" applyAlignment="1">
      <alignment horizontal="center" wrapText="1"/>
    </xf>
    <xf numFmtId="0" fontId="9" fillId="0" borderId="31" xfId="0" applyFont="1" applyBorder="1" applyAlignment="1">
      <alignment horizontal="center"/>
    </xf>
    <xf numFmtId="0" fontId="13" fillId="0" borderId="3" xfId="0" applyFont="1" applyBorder="1" applyAlignment="1">
      <alignment wrapText="1"/>
    </xf>
    <xf numFmtId="0" fontId="4" fillId="0" borderId="23" xfId="0" applyFont="1" applyBorder="1" applyAlignment="1"/>
    <xf numFmtId="0" fontId="10" fillId="0" borderId="8" xfId="0" applyFont="1" applyBorder="1" applyAlignment="1">
      <alignment horizontal="center" wrapText="1"/>
    </xf>
    <xf numFmtId="0" fontId="9" fillId="0" borderId="24" xfId="0" applyFont="1" applyBorder="1" applyAlignment="1">
      <alignment horizontal="center"/>
    </xf>
    <xf numFmtId="0" fontId="10" fillId="0" borderId="8" xfId="0" applyFont="1" applyBorder="1" applyAlignment="1">
      <alignment horizontal="center" vertical="center" wrapText="1"/>
    </xf>
    <xf numFmtId="0" fontId="10" fillId="0" borderId="24" xfId="0" applyFont="1" applyBorder="1" applyAlignment="1">
      <alignment horizontal="center" vertical="center" wrapText="1"/>
    </xf>
    <xf numFmtId="0" fontId="4" fillId="0" borderId="117" xfId="0" applyFont="1" applyFill="1" applyBorder="1" applyAlignment="1">
      <alignment horizontal="center" vertical="center" wrapText="1"/>
    </xf>
    <xf numFmtId="0" fontId="4" fillId="0" borderId="118" xfId="0" applyFont="1" applyFill="1" applyBorder="1" applyAlignment="1">
      <alignment horizontal="center"/>
    </xf>
    <xf numFmtId="0" fontId="4" fillId="0" borderId="24" xfId="0" applyFont="1" applyFill="1" applyBorder="1" applyAlignment="1">
      <alignment horizontal="center"/>
    </xf>
    <xf numFmtId="0" fontId="6" fillId="36" borderId="139" xfId="0" applyFont="1" applyFill="1" applyBorder="1" applyAlignment="1">
      <alignment horizontal="center" vertical="center" wrapText="1"/>
    </xf>
    <xf numFmtId="0" fontId="6" fillId="36" borderId="32" xfId="0" applyFont="1" applyFill="1" applyBorder="1" applyAlignment="1">
      <alignment horizontal="center" vertical="center" wrapText="1"/>
    </xf>
    <xf numFmtId="0" fontId="6" fillId="36" borderId="136" xfId="0" applyFont="1" applyFill="1" applyBorder="1" applyAlignment="1">
      <alignment horizontal="center" vertical="center" wrapText="1"/>
    </xf>
    <xf numFmtId="0" fontId="6" fillId="36" borderId="116" xfId="0" applyFont="1" applyFill="1" applyBorder="1" applyAlignment="1">
      <alignment horizontal="center" vertical="center" wrapText="1"/>
    </xf>
    <xf numFmtId="0" fontId="104" fillId="3" borderId="74" xfId="13" applyFont="1" applyFill="1" applyBorder="1" applyAlignment="1" applyProtection="1">
      <alignment horizontal="center" vertical="center" wrapText="1"/>
      <protection locked="0"/>
    </xf>
    <xf numFmtId="0" fontId="104" fillId="3" borderId="71" xfId="13"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4" fontId="15" fillId="3" borderId="19" xfId="1" applyNumberFormat="1" applyFont="1" applyFill="1" applyBorder="1" applyAlignment="1" applyProtection="1">
      <alignment horizontal="center"/>
      <protection locked="0"/>
    </xf>
    <xf numFmtId="164" fontId="15" fillId="3" borderId="20" xfId="1" applyNumberFormat="1" applyFont="1" applyFill="1" applyBorder="1" applyAlignment="1" applyProtection="1">
      <alignment horizontal="center"/>
      <protection locked="0"/>
    </xf>
    <xf numFmtId="164" fontId="15" fillId="3" borderId="21" xfId="1" applyNumberFormat="1" applyFont="1" applyFill="1" applyBorder="1" applyAlignment="1" applyProtection="1">
      <alignment horizontal="center"/>
      <protection locked="0"/>
    </xf>
    <xf numFmtId="0" fontId="6" fillId="0" borderId="55" xfId="0" applyFont="1" applyBorder="1" applyAlignment="1">
      <alignment horizontal="center" vertical="center" wrapText="1"/>
    </xf>
    <xf numFmtId="0" fontId="6" fillId="0" borderId="56" xfId="0" applyFont="1" applyBorder="1" applyAlignment="1">
      <alignment horizontal="center" vertical="center" wrapText="1"/>
    </xf>
    <xf numFmtId="164" fontId="15" fillId="0" borderId="108" xfId="1" applyNumberFormat="1" applyFont="1" applyFill="1" applyBorder="1" applyAlignment="1" applyProtection="1">
      <alignment horizontal="center" vertical="center" wrapText="1"/>
      <protection locked="0"/>
    </xf>
    <xf numFmtId="164" fontId="15" fillId="0" borderId="109" xfId="1" applyNumberFormat="1" applyFont="1" applyFill="1" applyBorder="1" applyAlignment="1" applyProtection="1">
      <alignment horizontal="center" vertical="center" wrapText="1"/>
      <protection locked="0"/>
    </xf>
    <xf numFmtId="0" fontId="4" fillId="0" borderId="2"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4" fillId="0" borderId="71" xfId="0" applyFont="1" applyFill="1" applyBorder="1" applyAlignment="1">
      <alignment horizontal="center" vertical="center" wrapText="1"/>
    </xf>
    <xf numFmtId="0" fontId="4" fillId="0" borderId="8" xfId="0" applyFont="1" applyFill="1" applyBorder="1" applyAlignment="1">
      <alignment horizontal="center" wrapText="1"/>
    </xf>
    <xf numFmtId="0" fontId="4" fillId="0" borderId="10" xfId="0" applyFont="1" applyFill="1" applyBorder="1" applyAlignment="1">
      <alignment horizontal="center" wrapText="1"/>
    </xf>
    <xf numFmtId="0" fontId="4" fillId="0" borderId="67" xfId="0" applyFont="1" applyFill="1" applyBorder="1" applyAlignment="1">
      <alignment horizontal="center" vertical="center" wrapText="1"/>
    </xf>
    <xf numFmtId="0" fontId="4" fillId="0" borderId="60" xfId="0" applyFont="1" applyFill="1" applyBorder="1" applyAlignment="1">
      <alignment horizontal="center" vertical="center" wrapText="1"/>
    </xf>
    <xf numFmtId="0" fontId="4" fillId="0" borderId="124" xfId="0" applyFont="1" applyFill="1" applyBorder="1" applyAlignment="1">
      <alignment horizontal="center" vertical="center" wrapText="1"/>
    </xf>
    <xf numFmtId="0" fontId="14" fillId="0" borderId="59" xfId="0" applyFont="1" applyFill="1" applyBorder="1" applyAlignment="1">
      <alignment horizontal="left" vertical="center"/>
    </xf>
    <xf numFmtId="0" fontId="14" fillId="0" borderId="60" xfId="0" applyFont="1" applyFill="1" applyBorder="1" applyAlignment="1">
      <alignment horizontal="left" vertical="center"/>
    </xf>
    <xf numFmtId="0" fontId="109" fillId="78" borderId="8" xfId="0" applyFont="1" applyFill="1" applyBorder="1" applyAlignment="1">
      <alignment vertical="center" wrapText="1"/>
    </xf>
    <xf numFmtId="0" fontId="109" fillId="78" borderId="10" xfId="0" applyFont="1" applyFill="1" applyBorder="1" applyAlignment="1">
      <alignment vertical="center" wrapText="1"/>
    </xf>
    <xf numFmtId="0" fontId="109" fillId="0" borderId="8" xfId="0" applyFont="1" applyFill="1" applyBorder="1" applyAlignment="1">
      <alignment vertical="center" wrapText="1"/>
    </xf>
    <xf numFmtId="0" fontId="109" fillId="0" borderId="10" xfId="0" applyFont="1" applyFill="1" applyBorder="1" applyAlignment="1">
      <alignment vertical="center" wrapText="1"/>
    </xf>
    <xf numFmtId="0" fontId="109" fillId="0" borderId="8" xfId="0" applyFont="1" applyFill="1" applyBorder="1" applyAlignment="1">
      <alignment horizontal="left" vertical="center" wrapText="1"/>
    </xf>
    <xf numFmtId="0" fontId="109" fillId="0" borderId="10" xfId="0" applyFont="1" applyFill="1" applyBorder="1" applyAlignment="1">
      <alignment horizontal="left" vertical="center" wrapText="1"/>
    </xf>
    <xf numFmtId="0" fontId="108" fillId="76" borderId="89" xfId="0" applyFont="1" applyFill="1" applyBorder="1" applyAlignment="1">
      <alignment horizontal="center" vertical="center" wrapText="1"/>
    </xf>
    <xf numFmtId="0" fontId="108" fillId="76" borderId="0" xfId="0" applyFont="1" applyFill="1" applyBorder="1" applyAlignment="1">
      <alignment horizontal="center" vertical="center" wrapText="1"/>
    </xf>
    <xf numFmtId="0" fontId="108" fillId="76" borderId="90" xfId="0" applyFont="1" applyFill="1" applyBorder="1" applyAlignment="1">
      <alignment horizontal="center" vertical="center" wrapText="1"/>
    </xf>
    <xf numFmtId="0" fontId="108" fillId="0" borderId="102" xfId="0" applyFont="1" applyFill="1" applyBorder="1" applyAlignment="1">
      <alignment horizontal="center" vertical="center"/>
    </xf>
    <xf numFmtId="0" fontId="109" fillId="0" borderId="95" xfId="0" applyFont="1" applyFill="1" applyBorder="1" applyAlignment="1">
      <alignment horizontal="left" vertical="center"/>
    </xf>
    <xf numFmtId="0" fontId="109" fillId="0" borderId="96" xfId="0" applyFont="1" applyFill="1" applyBorder="1" applyAlignment="1">
      <alignment horizontal="left" vertical="center"/>
    </xf>
    <xf numFmtId="0" fontId="108" fillId="76" borderId="105" xfId="0" applyFont="1" applyFill="1" applyBorder="1" applyAlignment="1">
      <alignment horizontal="center" vertical="center"/>
    </xf>
    <xf numFmtId="0" fontId="108" fillId="76" borderId="106" xfId="0" applyFont="1" applyFill="1" applyBorder="1" applyAlignment="1">
      <alignment horizontal="center" vertical="center"/>
    </xf>
    <xf numFmtId="0" fontId="108" fillId="76" borderId="107" xfId="0" applyFont="1" applyFill="1" applyBorder="1" applyAlignment="1">
      <alignment horizontal="center" vertical="center"/>
    </xf>
    <xf numFmtId="0" fontId="109" fillId="0" borderId="98" xfId="0" applyFont="1" applyFill="1" applyBorder="1" applyAlignment="1">
      <alignment horizontal="left" vertical="center" wrapText="1"/>
    </xf>
    <xf numFmtId="0" fontId="109" fillId="0" borderId="99" xfId="0" applyFont="1" applyFill="1" applyBorder="1" applyAlignment="1">
      <alignment horizontal="left" vertical="center" wrapText="1"/>
    </xf>
    <xf numFmtId="0" fontId="109" fillId="0" borderId="94" xfId="0" applyFont="1" applyFill="1" applyBorder="1" applyAlignment="1">
      <alignment horizontal="left" vertical="center" wrapText="1"/>
    </xf>
    <xf numFmtId="0" fontId="109" fillId="0" borderId="103" xfId="0" applyFont="1" applyFill="1" applyBorder="1" applyAlignment="1">
      <alignment horizontal="left" vertical="center" wrapText="1"/>
    </xf>
    <xf numFmtId="0" fontId="108" fillId="76" borderId="91" xfId="0" applyFont="1" applyFill="1" applyBorder="1" applyAlignment="1">
      <alignment horizontal="center" vertical="center" wrapText="1"/>
    </xf>
    <xf numFmtId="0" fontId="108" fillId="76" borderId="92" xfId="0" applyFont="1" applyFill="1" applyBorder="1" applyAlignment="1">
      <alignment horizontal="center" vertical="center" wrapText="1"/>
    </xf>
    <xf numFmtId="0" fontId="108" fillId="76" borderId="93" xfId="0" applyFont="1" applyFill="1" applyBorder="1" applyAlignment="1">
      <alignment horizontal="center" vertical="center" wrapText="1"/>
    </xf>
    <xf numFmtId="0" fontId="108" fillId="0" borderId="104" xfId="0" applyFont="1" applyFill="1" applyBorder="1" applyAlignment="1">
      <alignment horizontal="center" vertical="center"/>
    </xf>
    <xf numFmtId="0" fontId="108" fillId="0" borderId="105" xfId="0" applyFont="1" applyFill="1" applyBorder="1" applyAlignment="1">
      <alignment horizontal="center" vertical="center"/>
    </xf>
    <xf numFmtId="0" fontId="108" fillId="0" borderId="106" xfId="0" applyFont="1" applyFill="1" applyBorder="1" applyAlignment="1">
      <alignment horizontal="center" vertical="center"/>
    </xf>
    <xf numFmtId="0" fontId="108" fillId="0" borderId="107" xfId="0" applyFont="1" applyFill="1" applyBorder="1" applyAlignment="1">
      <alignment horizontal="center" vertical="center"/>
    </xf>
    <xf numFmtId="0" fontId="108" fillId="0" borderId="100" xfId="0" applyFont="1" applyFill="1" applyBorder="1" applyAlignment="1">
      <alignment horizontal="center" vertical="center"/>
    </xf>
    <xf numFmtId="0" fontId="109" fillId="0" borderId="97" xfId="0" applyFont="1" applyFill="1" applyBorder="1" applyAlignment="1">
      <alignment horizontal="left" vertical="center" wrapText="1"/>
    </xf>
    <xf numFmtId="0" fontId="109" fillId="3" borderId="8" xfId="0" applyFont="1" applyFill="1" applyBorder="1" applyAlignment="1">
      <alignment horizontal="left" vertical="center" wrapText="1"/>
    </xf>
    <xf numFmtId="0" fontId="109" fillId="3" borderId="10" xfId="0" applyFont="1" applyFill="1" applyBorder="1" applyAlignment="1">
      <alignment horizontal="left" vertical="center" wrapText="1"/>
    </xf>
    <xf numFmtId="0" fontId="109" fillId="0" borderId="84" xfId="0" applyFont="1" applyFill="1" applyBorder="1" applyAlignment="1">
      <alignment horizontal="left" vertical="center" wrapText="1"/>
    </xf>
    <xf numFmtId="0" fontId="109" fillId="0" borderId="85" xfId="0" applyFont="1" applyFill="1" applyBorder="1" applyAlignment="1">
      <alignment horizontal="left" vertical="center" wrapText="1"/>
    </xf>
    <xf numFmtId="0" fontId="108" fillId="76" borderId="132" xfId="0" applyFont="1" applyFill="1" applyBorder="1" applyAlignment="1">
      <alignment horizontal="center" vertical="center" wrapText="1"/>
    </xf>
    <xf numFmtId="0" fontId="108" fillId="76" borderId="133" xfId="0" applyFont="1" applyFill="1" applyBorder="1" applyAlignment="1">
      <alignment horizontal="center" vertical="center" wrapText="1"/>
    </xf>
    <xf numFmtId="0" fontId="108" fillId="76" borderId="134" xfId="0" applyFont="1" applyFill="1" applyBorder="1" applyAlignment="1">
      <alignment horizontal="center" vertical="center" wrapText="1"/>
    </xf>
    <xf numFmtId="0" fontId="108" fillId="0" borderId="77" xfId="0" applyFont="1" applyFill="1" applyBorder="1" applyAlignment="1">
      <alignment horizontal="center" vertical="center"/>
    </xf>
    <xf numFmtId="0" fontId="108" fillId="0" borderId="78" xfId="0" applyFont="1" applyFill="1" applyBorder="1" applyAlignment="1">
      <alignment horizontal="center" vertical="center"/>
    </xf>
    <xf numFmtId="0" fontId="108" fillId="0" borderId="79" xfId="0" applyFont="1" applyFill="1" applyBorder="1" applyAlignment="1">
      <alignment horizontal="center" vertical="center"/>
    </xf>
    <xf numFmtId="49" fontId="109" fillId="0" borderId="95" xfId="0" applyNumberFormat="1" applyFont="1" applyFill="1" applyBorder="1" applyAlignment="1">
      <alignment horizontal="left" vertical="center" wrapText="1"/>
    </xf>
    <xf numFmtId="49" fontId="109" fillId="0" borderId="96" xfId="0" applyNumberFormat="1" applyFont="1" applyFill="1" applyBorder="1" applyAlignment="1">
      <alignment horizontal="left" vertical="center" wrapText="1"/>
    </xf>
    <xf numFmtId="0" fontId="108" fillId="76" borderId="80" xfId="0" applyFont="1" applyFill="1" applyBorder="1" applyAlignment="1">
      <alignment horizontal="center" vertical="center" wrapText="1"/>
    </xf>
    <xf numFmtId="0" fontId="108" fillId="76" borderId="81" xfId="0" applyFont="1" applyFill="1" applyBorder="1" applyAlignment="1">
      <alignment horizontal="center" vertical="center" wrapText="1"/>
    </xf>
    <xf numFmtId="0" fontId="108" fillId="76" borderId="82" xfId="0" applyFont="1" applyFill="1" applyBorder="1" applyAlignment="1">
      <alignment horizontal="center" vertical="center" wrapText="1"/>
    </xf>
    <xf numFmtId="0" fontId="109" fillId="0" borderId="58" xfId="0" applyFont="1" applyFill="1" applyBorder="1" applyAlignment="1">
      <alignment horizontal="left" vertical="center" wrapText="1"/>
    </xf>
    <xf numFmtId="0" fontId="109" fillId="0" borderId="11" xfId="0" applyFont="1" applyFill="1" applyBorder="1" applyAlignment="1">
      <alignment horizontal="left" vertical="center" wrapText="1"/>
    </xf>
    <xf numFmtId="0" fontId="109" fillId="0" borderId="118" xfId="0" applyFont="1" applyFill="1" applyBorder="1" applyAlignment="1">
      <alignment horizontal="left" vertical="center" wrapText="1"/>
    </xf>
    <xf numFmtId="0" fontId="109" fillId="0" borderId="116" xfId="0" applyFont="1" applyFill="1" applyBorder="1" applyAlignment="1">
      <alignment horizontal="left" vertical="center" wrapText="1"/>
    </xf>
    <xf numFmtId="0" fontId="109" fillId="3" borderId="8" xfId="0" applyFont="1" applyFill="1" applyBorder="1" applyAlignment="1">
      <alignment vertical="center" wrapText="1"/>
    </xf>
    <xf numFmtId="0" fontId="109" fillId="3" borderId="10" xfId="0" applyFont="1" applyFill="1" applyBorder="1" applyAlignment="1">
      <alignment vertical="center" wrapText="1"/>
    </xf>
    <xf numFmtId="0" fontId="109" fillId="0" borderId="84" xfId="0" applyFont="1" applyFill="1" applyBorder="1" applyAlignment="1">
      <alignment vertical="center" wrapText="1"/>
    </xf>
    <xf numFmtId="0" fontId="109" fillId="0" borderId="85" xfId="0" applyFont="1" applyFill="1" applyBorder="1" applyAlignment="1">
      <alignment vertical="center" wrapText="1"/>
    </xf>
    <xf numFmtId="0" fontId="109" fillId="0" borderId="58" xfId="0" applyFont="1" applyFill="1" applyBorder="1" applyAlignment="1">
      <alignment vertical="center" wrapText="1"/>
    </xf>
    <xf numFmtId="0" fontId="109" fillId="0" borderId="11" xfId="0" applyFont="1" applyFill="1" applyBorder="1" applyAlignment="1">
      <alignment vertical="center" wrapText="1"/>
    </xf>
    <xf numFmtId="0" fontId="109" fillId="3" borderId="84" xfId="0" applyFont="1" applyFill="1" applyBorder="1" applyAlignment="1">
      <alignment horizontal="left" vertical="center" wrapText="1"/>
    </xf>
    <xf numFmtId="0" fontId="109" fillId="3" borderId="85" xfId="0" applyFont="1" applyFill="1" applyBorder="1" applyAlignment="1">
      <alignment horizontal="left" vertical="center" wrapText="1"/>
    </xf>
    <xf numFmtId="0" fontId="109" fillId="0" borderId="3" xfId="0" applyFont="1" applyFill="1" applyBorder="1" applyAlignment="1">
      <alignment horizontal="left" vertical="center" wrapText="1"/>
    </xf>
    <xf numFmtId="0" fontId="109" fillId="0" borderId="8" xfId="0" applyFont="1" applyFill="1" applyBorder="1" applyAlignment="1">
      <alignment horizontal="left"/>
    </xf>
    <xf numFmtId="0" fontId="109" fillId="0" borderId="10" xfId="0" applyFont="1" applyFill="1" applyBorder="1" applyAlignment="1">
      <alignment horizontal="left"/>
    </xf>
    <xf numFmtId="0" fontId="109" fillId="0" borderId="87" xfId="0" applyFont="1" applyFill="1" applyBorder="1" applyAlignment="1">
      <alignment horizontal="left" vertical="center" wrapText="1"/>
    </xf>
    <xf numFmtId="0" fontId="109" fillId="0" borderId="88" xfId="0" applyFont="1" applyFill="1" applyBorder="1" applyAlignment="1">
      <alignment horizontal="left" vertical="center" wrapText="1"/>
    </xf>
  </cellXfs>
  <cellStyles count="22802">
    <cellStyle name="_RC VALUTEBIS WRILSI " xfId="18"/>
    <cellStyle name="1Normal" xfId="19"/>
    <cellStyle name="1Normal 2" xfId="20"/>
    <cellStyle name="1Normal 3" xfId="21"/>
    <cellStyle name="20% - Accent1 2" xfId="22"/>
    <cellStyle name="20% - Accent1 2 10" xfId="23"/>
    <cellStyle name="20% - Accent1 2 11" xfId="24"/>
    <cellStyle name="20% - Accent1 2 12" xfId="25"/>
    <cellStyle name="20% - Accent1 2 2" xfId="26"/>
    <cellStyle name="20% - Accent1 2 2 2" xfId="27"/>
    <cellStyle name="20% - Accent1 2 3" xfId="28"/>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3" xfId="37"/>
    <cellStyle name="20% - Accent1 4" xfId="38"/>
    <cellStyle name="20% - Accent1 4 2" xfId="39"/>
    <cellStyle name="20% - Accent1 4 3" xfId="40"/>
    <cellStyle name="20% - Accent1 5" xfId="41"/>
    <cellStyle name="20% - Accent1 5 2" xfId="42"/>
    <cellStyle name="20% - Accent1 5 3" xfId="43"/>
    <cellStyle name="20% - Accent1 6" xfId="44"/>
    <cellStyle name="20% - Accent1 6 2" xfId="45"/>
    <cellStyle name="20% - Accent1 6 3" xfId="46"/>
    <cellStyle name="20% - Accent1 7" xfId="47"/>
    <cellStyle name="20% - Accent2 2" xfId="48"/>
    <cellStyle name="20% - Accent2 2 10" xfId="49"/>
    <cellStyle name="20% - Accent2 2 11" xfId="50"/>
    <cellStyle name="20% - Accent2 2 12" xfId="51"/>
    <cellStyle name="20% - Accent2 2 2" xfId="52"/>
    <cellStyle name="20% - Accent2 2 2 2" xfId="53"/>
    <cellStyle name="20% - Accent2 2 3" xfId="54"/>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3" xfId="63"/>
    <cellStyle name="20% - Accent2 4" xfId="64"/>
    <cellStyle name="20% - Accent2 4 2" xfId="65"/>
    <cellStyle name="20% - Accent2 4 3" xfId="66"/>
    <cellStyle name="20% - Accent2 5" xfId="67"/>
    <cellStyle name="20% - Accent2 5 2" xfId="68"/>
    <cellStyle name="20% - Accent2 5 3" xfId="69"/>
    <cellStyle name="20% - Accent2 6" xfId="70"/>
    <cellStyle name="20% - Accent2 6 2" xfId="71"/>
    <cellStyle name="20% - Accent2 6 3" xfId="72"/>
    <cellStyle name="20% - Accent2 7" xfId="73"/>
    <cellStyle name="20% - Accent3 2" xfId="74"/>
    <cellStyle name="20% - Accent3 2 10" xfId="75"/>
    <cellStyle name="20% - Accent3 2 11" xfId="76"/>
    <cellStyle name="20% - Accent3 2 12" xfId="77"/>
    <cellStyle name="20% - Accent3 2 2" xfId="78"/>
    <cellStyle name="20% - Accent3 2 2 2" xfId="79"/>
    <cellStyle name="20% - Accent3 2 3" xfId="80"/>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3" xfId="89"/>
    <cellStyle name="20% - Accent3 4" xfId="90"/>
    <cellStyle name="20% - Accent3 4 2" xfId="91"/>
    <cellStyle name="20% - Accent3 4 3" xfId="92"/>
    <cellStyle name="20% - Accent3 5" xfId="93"/>
    <cellStyle name="20% - Accent3 5 2" xfId="94"/>
    <cellStyle name="20% - Accent3 5 3" xfId="95"/>
    <cellStyle name="20% - Accent3 6" xfId="96"/>
    <cellStyle name="20% - Accent3 6 2" xfId="97"/>
    <cellStyle name="20% - Accent3 6 3" xfId="98"/>
    <cellStyle name="20% - Accent3 7" xfId="99"/>
    <cellStyle name="20% - Accent4 2" xfId="100"/>
    <cellStyle name="20% - Accent4 2 10" xfId="101"/>
    <cellStyle name="20% - Accent4 2 11" xfId="102"/>
    <cellStyle name="20% - Accent4 2 12" xfId="103"/>
    <cellStyle name="20% - Accent4 2 2" xfId="104"/>
    <cellStyle name="20% - Accent4 2 2 2" xfId="105"/>
    <cellStyle name="20% - Accent4 2 3" xfId="106"/>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3" xfId="115"/>
    <cellStyle name="20% - Accent4 4" xfId="116"/>
    <cellStyle name="20% - Accent4 4 2" xfId="117"/>
    <cellStyle name="20% - Accent4 4 3" xfId="118"/>
    <cellStyle name="20% - Accent4 5" xfId="119"/>
    <cellStyle name="20% - Accent4 5 2" xfId="120"/>
    <cellStyle name="20% - Accent4 5 3" xfId="121"/>
    <cellStyle name="20% - Accent4 6" xfId="122"/>
    <cellStyle name="20% - Accent4 6 2" xfId="123"/>
    <cellStyle name="20% - Accent4 6 3" xfId="124"/>
    <cellStyle name="20% - Accent4 7" xfId="125"/>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3" xfId="141"/>
    <cellStyle name="20% - Accent5 4" xfId="142"/>
    <cellStyle name="20% - Accent5 4 2" xfId="143"/>
    <cellStyle name="20% - Accent5 4 3" xfId="144"/>
    <cellStyle name="20% - Accent5 5" xfId="145"/>
    <cellStyle name="20% - Accent5 5 2" xfId="146"/>
    <cellStyle name="20% - Accent5 5 3" xfId="147"/>
    <cellStyle name="20% - Accent5 6" xfId="148"/>
    <cellStyle name="20% - Accent5 6 2" xfId="149"/>
    <cellStyle name="20% - Accent5 6 3" xfId="150"/>
    <cellStyle name="20% - Accent5 7" xfId="151"/>
    <cellStyle name="20% - Accent6 2" xfId="152"/>
    <cellStyle name="20% - Accent6 2 10" xfId="153"/>
    <cellStyle name="20% - Accent6 2 11" xfId="154"/>
    <cellStyle name="20% - Accent6 2 12" xfId="155"/>
    <cellStyle name="20% - Accent6 2 2" xfId="156"/>
    <cellStyle name="20% - Accent6 2 2 2" xfId="157"/>
    <cellStyle name="20% - Accent6 2 3" xfId="158"/>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3" xfId="167"/>
    <cellStyle name="20% - Accent6 4" xfId="168"/>
    <cellStyle name="20% - Accent6 4 2" xfId="169"/>
    <cellStyle name="20% - Accent6 4 3" xfId="170"/>
    <cellStyle name="20% - Accent6 5" xfId="171"/>
    <cellStyle name="20% - Accent6 5 2" xfId="172"/>
    <cellStyle name="20% - Accent6 5 3" xfId="173"/>
    <cellStyle name="20% - Accent6 6" xfId="174"/>
    <cellStyle name="20% - Accent6 6 2" xfId="175"/>
    <cellStyle name="20% - Accent6 6 3" xfId="176"/>
    <cellStyle name="20% - Accent6 7" xfId="177"/>
    <cellStyle name="40% - Accent1 2" xfId="178"/>
    <cellStyle name="40% - Accent1 2 10" xfId="179"/>
    <cellStyle name="40% - Accent1 2 11" xfId="180"/>
    <cellStyle name="40% - Accent1 2 12" xfId="181"/>
    <cellStyle name="40% - Accent1 2 2" xfId="182"/>
    <cellStyle name="40% - Accent1 2 2 2" xfId="183"/>
    <cellStyle name="40% - Accent1 2 3" xfId="184"/>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3" xfId="193"/>
    <cellStyle name="40% - Accent1 4" xfId="194"/>
    <cellStyle name="40% - Accent1 4 2" xfId="195"/>
    <cellStyle name="40% - Accent1 4 3" xfId="196"/>
    <cellStyle name="40% - Accent1 5" xfId="197"/>
    <cellStyle name="40% - Accent1 5 2" xfId="198"/>
    <cellStyle name="40% - Accent1 5 3" xfId="199"/>
    <cellStyle name="40% - Accent1 6" xfId="200"/>
    <cellStyle name="40% - Accent1 6 2" xfId="201"/>
    <cellStyle name="40% - Accent1 6 3" xfId="202"/>
    <cellStyle name="40% - Accent1 7" xfId="203"/>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3" xfId="219"/>
    <cellStyle name="40% - Accent2 4" xfId="220"/>
    <cellStyle name="40% - Accent2 4 2" xfId="221"/>
    <cellStyle name="40% - Accent2 4 3" xfId="222"/>
    <cellStyle name="40% - Accent2 5" xfId="223"/>
    <cellStyle name="40% - Accent2 5 2" xfId="224"/>
    <cellStyle name="40% - Accent2 5 3" xfId="225"/>
    <cellStyle name="40% - Accent2 6" xfId="226"/>
    <cellStyle name="40% - Accent2 6 2" xfId="227"/>
    <cellStyle name="40% - Accent2 6 3" xfId="228"/>
    <cellStyle name="40% - Accent2 7" xfId="229"/>
    <cellStyle name="40% - Accent3 2" xfId="230"/>
    <cellStyle name="40% - Accent3 2 10" xfId="231"/>
    <cellStyle name="40% - Accent3 2 11" xfId="232"/>
    <cellStyle name="40% - Accent3 2 12" xfId="233"/>
    <cellStyle name="40% - Accent3 2 2" xfId="234"/>
    <cellStyle name="40% - Accent3 2 2 2" xfId="235"/>
    <cellStyle name="40% - Accent3 2 3" xfId="236"/>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3" xfId="245"/>
    <cellStyle name="40% - Accent3 4" xfId="246"/>
    <cellStyle name="40% - Accent3 4 2" xfId="247"/>
    <cellStyle name="40% - Accent3 4 3" xfId="248"/>
    <cellStyle name="40% - Accent3 5" xfId="249"/>
    <cellStyle name="40% - Accent3 5 2" xfId="250"/>
    <cellStyle name="40% - Accent3 5 3" xfId="251"/>
    <cellStyle name="40% - Accent3 6" xfId="252"/>
    <cellStyle name="40% - Accent3 6 2" xfId="253"/>
    <cellStyle name="40% - Accent3 6 3" xfId="254"/>
    <cellStyle name="40% - Accent3 7" xfId="255"/>
    <cellStyle name="40% - Accent4 2" xfId="256"/>
    <cellStyle name="40% - Accent4 2 10" xfId="257"/>
    <cellStyle name="40% - Accent4 2 11" xfId="258"/>
    <cellStyle name="40% - Accent4 2 12" xfId="259"/>
    <cellStyle name="40% - Accent4 2 2" xfId="260"/>
    <cellStyle name="40% - Accent4 2 2 2" xfId="261"/>
    <cellStyle name="40% - Accent4 2 3" xfId="262"/>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3" xfId="271"/>
    <cellStyle name="40% - Accent4 4" xfId="272"/>
    <cellStyle name="40% - Accent4 4 2" xfId="273"/>
    <cellStyle name="40% - Accent4 4 3" xfId="274"/>
    <cellStyle name="40% - Accent4 5" xfId="275"/>
    <cellStyle name="40% - Accent4 5 2" xfId="276"/>
    <cellStyle name="40% - Accent4 5 3" xfId="277"/>
    <cellStyle name="40% - Accent4 6" xfId="278"/>
    <cellStyle name="40% - Accent4 6 2" xfId="279"/>
    <cellStyle name="40% - Accent4 6 3" xfId="280"/>
    <cellStyle name="40% - Accent4 7" xfId="281"/>
    <cellStyle name="40% - Accent5 2" xfId="282"/>
    <cellStyle name="40% - Accent5 2 10" xfId="283"/>
    <cellStyle name="40% - Accent5 2 11" xfId="284"/>
    <cellStyle name="40% - Accent5 2 12" xfId="285"/>
    <cellStyle name="40% - Accent5 2 2" xfId="286"/>
    <cellStyle name="40% - Accent5 2 2 2" xfId="287"/>
    <cellStyle name="40% - Accent5 2 3" xfId="28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3" xfId="297"/>
    <cellStyle name="40% - Accent5 4" xfId="298"/>
    <cellStyle name="40% - Accent5 4 2" xfId="299"/>
    <cellStyle name="40% - Accent5 4 3" xfId="300"/>
    <cellStyle name="40% - Accent5 5" xfId="301"/>
    <cellStyle name="40% - Accent5 5 2" xfId="302"/>
    <cellStyle name="40% - Accent5 5 3" xfId="303"/>
    <cellStyle name="40% - Accent5 6" xfId="304"/>
    <cellStyle name="40% - Accent5 6 2" xfId="305"/>
    <cellStyle name="40% - Accent5 6 3" xfId="306"/>
    <cellStyle name="40% - Accent5 7" xfId="307"/>
    <cellStyle name="40% - Accent6 2" xfId="308"/>
    <cellStyle name="40% - Accent6 2 10" xfId="309"/>
    <cellStyle name="40% - Accent6 2 11" xfId="310"/>
    <cellStyle name="40% - Accent6 2 12" xfId="311"/>
    <cellStyle name="40% - Accent6 2 2" xfId="312"/>
    <cellStyle name="40% - Accent6 2 2 2" xfId="313"/>
    <cellStyle name="40% - Accent6 2 3" xfId="314"/>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3" xfId="323"/>
    <cellStyle name="40% - Accent6 4" xfId="324"/>
    <cellStyle name="40% - Accent6 4 2" xfId="325"/>
    <cellStyle name="40% - Accent6 4 3" xfId="326"/>
    <cellStyle name="40% - Accent6 5" xfId="327"/>
    <cellStyle name="40% - Accent6 5 2" xfId="328"/>
    <cellStyle name="40% - Accent6 5 3" xfId="329"/>
    <cellStyle name="40% - Accent6 6" xfId="330"/>
    <cellStyle name="40% - Accent6 6 2" xfId="331"/>
    <cellStyle name="40% - Accent6 6 3" xfId="332"/>
    <cellStyle name="40% - Accent6 7" xfId="333"/>
    <cellStyle name="60% - Accent1 2" xfId="334"/>
    <cellStyle name="60% - Accent1 2 10" xfId="335"/>
    <cellStyle name="60% - Accent1 2 11" xfId="336"/>
    <cellStyle name="60% - Accent1 2 12" xfId="337"/>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4" xfId="350"/>
    <cellStyle name="60% - Accent1 4 2" xfId="351"/>
    <cellStyle name="60% - Accent1 4 3" xfId="352"/>
    <cellStyle name="60% - Accent1 5" xfId="353"/>
    <cellStyle name="60% - Accent1 5 2" xfId="354"/>
    <cellStyle name="60% - Accent1 5 3" xfId="355"/>
    <cellStyle name="60% - Accent1 6" xfId="356"/>
    <cellStyle name="60% - Accent1 6 2" xfId="357"/>
    <cellStyle name="60% - Accent1 6 3" xfId="358"/>
    <cellStyle name="60% - Accent1 7" xfId="359"/>
    <cellStyle name="60% - Accent2 2" xfId="360"/>
    <cellStyle name="60% - Accent2 2 10" xfId="361"/>
    <cellStyle name="60% - Accent2 2 11" xfId="362"/>
    <cellStyle name="60% - Accent2 2 12" xfId="363"/>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4" xfId="376"/>
    <cellStyle name="60% - Accent2 4 2" xfId="377"/>
    <cellStyle name="60% - Accent2 4 3" xfId="378"/>
    <cellStyle name="60% - Accent2 5" xfId="379"/>
    <cellStyle name="60% - Accent2 5 2" xfId="380"/>
    <cellStyle name="60% - Accent2 5 3" xfId="381"/>
    <cellStyle name="60% - Accent2 6" xfId="382"/>
    <cellStyle name="60% - Accent2 6 2" xfId="383"/>
    <cellStyle name="60% - Accent2 6 3" xfId="384"/>
    <cellStyle name="60% - Accent2 7" xfId="385"/>
    <cellStyle name="60% - Accent3 2" xfId="386"/>
    <cellStyle name="60% - Accent3 2 10" xfId="387"/>
    <cellStyle name="60% - Accent3 2 11" xfId="388"/>
    <cellStyle name="60% - Accent3 2 12" xfId="389"/>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4" xfId="402"/>
    <cellStyle name="60% - Accent3 4 2" xfId="403"/>
    <cellStyle name="60% - Accent3 4 3" xfId="404"/>
    <cellStyle name="60% - Accent3 5" xfId="405"/>
    <cellStyle name="60% - Accent3 5 2" xfId="406"/>
    <cellStyle name="60% - Accent3 5 3" xfId="407"/>
    <cellStyle name="60% - Accent3 6" xfId="408"/>
    <cellStyle name="60% - Accent3 6 2" xfId="409"/>
    <cellStyle name="60% - Accent3 6 3" xfId="410"/>
    <cellStyle name="60% - Accent3 7" xfId="411"/>
    <cellStyle name="60% - Accent4 2" xfId="412"/>
    <cellStyle name="60% - Accent4 2 10" xfId="413"/>
    <cellStyle name="60% - Accent4 2 11" xfId="414"/>
    <cellStyle name="60% - Accent4 2 12" xfId="415"/>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4" xfId="428"/>
    <cellStyle name="60% - Accent4 4 2" xfId="429"/>
    <cellStyle name="60% - Accent4 4 3" xfId="430"/>
    <cellStyle name="60% - Accent4 5" xfId="431"/>
    <cellStyle name="60% - Accent4 5 2" xfId="432"/>
    <cellStyle name="60% - Accent4 5 3" xfId="433"/>
    <cellStyle name="60% - Accent4 6" xfId="434"/>
    <cellStyle name="60% - Accent4 6 2" xfId="435"/>
    <cellStyle name="60% - Accent4 6 3" xfId="436"/>
    <cellStyle name="60% - Accent4 7" xfId="437"/>
    <cellStyle name="60% - Accent5 2" xfId="438"/>
    <cellStyle name="60% - Accent5 2 10" xfId="439"/>
    <cellStyle name="60% - Accent5 2 11" xfId="440"/>
    <cellStyle name="60% - Accent5 2 12" xfId="441"/>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4" xfId="454"/>
    <cellStyle name="60% - Accent5 4 2" xfId="455"/>
    <cellStyle name="60% - Accent5 4 3" xfId="456"/>
    <cellStyle name="60% - Accent5 5" xfId="457"/>
    <cellStyle name="60% - Accent5 5 2" xfId="458"/>
    <cellStyle name="60% - Accent5 5 3" xfId="459"/>
    <cellStyle name="60% - Accent5 6" xfId="460"/>
    <cellStyle name="60% - Accent5 6 2" xfId="461"/>
    <cellStyle name="60% - Accent5 6 3" xfId="462"/>
    <cellStyle name="60% - Accent5 7" xfId="463"/>
    <cellStyle name="60% - Accent6 2" xfId="464"/>
    <cellStyle name="60% - Accent6 2 10" xfId="465"/>
    <cellStyle name="60% - Accent6 2 11" xfId="466"/>
    <cellStyle name="60% - Accent6 2 12" xfId="46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4" xfId="480"/>
    <cellStyle name="60% - Accent6 4 2" xfId="481"/>
    <cellStyle name="60% - Accent6 4 3" xfId="482"/>
    <cellStyle name="60% - Accent6 5" xfId="483"/>
    <cellStyle name="60% - Accent6 5 2" xfId="484"/>
    <cellStyle name="60% - Accent6 5 3" xfId="485"/>
    <cellStyle name="60% - Accent6 6" xfId="486"/>
    <cellStyle name="60% - Accent6 6 2" xfId="487"/>
    <cellStyle name="60% - Accent6 6 3" xfId="488"/>
    <cellStyle name="60% - Accent6 7" xfId="489"/>
    <cellStyle name="Accent1 - 20%" xfId="490"/>
    <cellStyle name="Accent1 - 40%" xfId="491"/>
    <cellStyle name="Accent1 - 60%" xfId="492"/>
    <cellStyle name="Accent1 2" xfId="493"/>
    <cellStyle name="Accent1 2 10" xfId="494"/>
    <cellStyle name="Accent1 2 11" xfId="495"/>
    <cellStyle name="Accent1 2 12" xfId="496"/>
    <cellStyle name="Accent1 2 2" xfId="497"/>
    <cellStyle name="Accent1 2 2 2" xfId="498"/>
    <cellStyle name="Accent1 2 3" xfId="499"/>
    <cellStyle name="Accent1 2 4" xfId="500"/>
    <cellStyle name="Accent1 2 5" xfId="501"/>
    <cellStyle name="Accent1 2 6" xfId="502"/>
    <cellStyle name="Accent1 2 7" xfId="503"/>
    <cellStyle name="Accent1 2 8" xfId="504"/>
    <cellStyle name="Accent1 2 9" xfId="505"/>
    <cellStyle name="Accent1 3" xfId="506"/>
    <cellStyle name="Accent1 3 2" xfId="507"/>
    <cellStyle name="Accent1 3 3" xfId="508"/>
    <cellStyle name="Accent1 4" xfId="509"/>
    <cellStyle name="Accent1 4 2" xfId="510"/>
    <cellStyle name="Accent1 4 3" xfId="511"/>
    <cellStyle name="Accent1 5" xfId="512"/>
    <cellStyle name="Accent1 5 2" xfId="513"/>
    <cellStyle name="Accent1 5 3" xfId="514"/>
    <cellStyle name="Accent1 6" xfId="515"/>
    <cellStyle name="Accent1 6 2" xfId="516"/>
    <cellStyle name="Accent1 6 3" xfId="517"/>
    <cellStyle name="Accent1 7" xfId="518"/>
    <cellStyle name="Accent1 8" xfId="519"/>
    <cellStyle name="Accent1 9" xfId="520"/>
    <cellStyle name="Accent2 - 20%" xfId="521"/>
    <cellStyle name="Accent2 - 40%" xfId="522"/>
    <cellStyle name="Accent2 - 60%" xfId="523"/>
    <cellStyle name="Accent2 2" xfId="524"/>
    <cellStyle name="Accent2 2 10" xfId="525"/>
    <cellStyle name="Accent2 2 11" xfId="526"/>
    <cellStyle name="Accent2 2 12" xfId="527"/>
    <cellStyle name="Accent2 2 2" xfId="528"/>
    <cellStyle name="Accent2 2 2 2" xfId="529"/>
    <cellStyle name="Accent2 2 3" xfId="530"/>
    <cellStyle name="Accent2 2 4" xfId="531"/>
    <cellStyle name="Accent2 2 5" xfId="532"/>
    <cellStyle name="Accent2 2 6" xfId="533"/>
    <cellStyle name="Accent2 2 7" xfId="534"/>
    <cellStyle name="Accent2 2 8" xfId="535"/>
    <cellStyle name="Accent2 2 9" xfId="536"/>
    <cellStyle name="Accent2 3" xfId="537"/>
    <cellStyle name="Accent2 3 2" xfId="538"/>
    <cellStyle name="Accent2 3 3" xfId="539"/>
    <cellStyle name="Accent2 4" xfId="540"/>
    <cellStyle name="Accent2 4 2" xfId="541"/>
    <cellStyle name="Accent2 4 3" xfId="542"/>
    <cellStyle name="Accent2 5" xfId="543"/>
    <cellStyle name="Accent2 5 2" xfId="544"/>
    <cellStyle name="Accent2 5 3" xfId="545"/>
    <cellStyle name="Accent2 6" xfId="546"/>
    <cellStyle name="Accent2 6 2" xfId="547"/>
    <cellStyle name="Accent2 6 3" xfId="548"/>
    <cellStyle name="Accent2 7" xfId="549"/>
    <cellStyle name="Accent2 8" xfId="550"/>
    <cellStyle name="Accent2 9" xfId="551"/>
    <cellStyle name="Accent3 - 20%" xfId="552"/>
    <cellStyle name="Accent3 - 40%" xfId="553"/>
    <cellStyle name="Accent3 - 60%" xfId="554"/>
    <cellStyle name="Accent3 2" xfId="555"/>
    <cellStyle name="Accent3 2 10" xfId="556"/>
    <cellStyle name="Accent3 2 11" xfId="557"/>
    <cellStyle name="Accent3 2 12" xfId="558"/>
    <cellStyle name="Accent3 2 2" xfId="559"/>
    <cellStyle name="Accent3 2 2 2" xfId="560"/>
    <cellStyle name="Accent3 2 3" xfId="561"/>
    <cellStyle name="Accent3 2 4" xfId="562"/>
    <cellStyle name="Accent3 2 5" xfId="563"/>
    <cellStyle name="Accent3 2 6" xfId="564"/>
    <cellStyle name="Accent3 2 7" xfId="565"/>
    <cellStyle name="Accent3 2 8" xfId="566"/>
    <cellStyle name="Accent3 2 9" xfId="567"/>
    <cellStyle name="Accent3 3" xfId="568"/>
    <cellStyle name="Accent3 3 2" xfId="569"/>
    <cellStyle name="Accent3 3 3" xfId="570"/>
    <cellStyle name="Accent3 4" xfId="571"/>
    <cellStyle name="Accent3 4 2" xfId="572"/>
    <cellStyle name="Accent3 4 3" xfId="573"/>
    <cellStyle name="Accent3 5" xfId="574"/>
    <cellStyle name="Accent3 5 2" xfId="575"/>
    <cellStyle name="Accent3 5 3" xfId="576"/>
    <cellStyle name="Accent3 6" xfId="577"/>
    <cellStyle name="Accent3 6 2" xfId="578"/>
    <cellStyle name="Accent3 6 3" xfId="579"/>
    <cellStyle name="Accent3 7" xfId="580"/>
    <cellStyle name="Accent3 8" xfId="581"/>
    <cellStyle name="Accent3 9" xfId="582"/>
    <cellStyle name="Accent4 - 20%" xfId="583"/>
    <cellStyle name="Accent4 - 40%" xfId="584"/>
    <cellStyle name="Accent4 - 60%" xfId="585"/>
    <cellStyle name="Accent4 2" xfId="586"/>
    <cellStyle name="Accent4 2 10" xfId="587"/>
    <cellStyle name="Accent4 2 11" xfId="588"/>
    <cellStyle name="Accent4 2 12" xfId="589"/>
    <cellStyle name="Accent4 2 2" xfId="590"/>
    <cellStyle name="Accent4 2 2 2" xfId="591"/>
    <cellStyle name="Accent4 2 3" xfId="592"/>
    <cellStyle name="Accent4 2 4" xfId="593"/>
    <cellStyle name="Accent4 2 5" xfId="594"/>
    <cellStyle name="Accent4 2 6" xfId="595"/>
    <cellStyle name="Accent4 2 7" xfId="596"/>
    <cellStyle name="Accent4 2 8" xfId="597"/>
    <cellStyle name="Accent4 2 9" xfId="598"/>
    <cellStyle name="Accent4 3" xfId="599"/>
    <cellStyle name="Accent4 3 2" xfId="600"/>
    <cellStyle name="Accent4 3 3" xfId="601"/>
    <cellStyle name="Accent4 4" xfId="602"/>
    <cellStyle name="Accent4 4 2" xfId="603"/>
    <cellStyle name="Accent4 4 3" xfId="604"/>
    <cellStyle name="Accent4 5" xfId="605"/>
    <cellStyle name="Accent4 5 2" xfId="606"/>
    <cellStyle name="Accent4 5 3" xfId="607"/>
    <cellStyle name="Accent4 6" xfId="608"/>
    <cellStyle name="Accent4 6 2" xfId="609"/>
    <cellStyle name="Accent4 6 3" xfId="610"/>
    <cellStyle name="Accent4 7" xfId="611"/>
    <cellStyle name="Accent4 8" xfId="612"/>
    <cellStyle name="Accent4 9" xfId="613"/>
    <cellStyle name="Accent5 - 20%" xfId="614"/>
    <cellStyle name="Accent5 - 40%" xfId="615"/>
    <cellStyle name="Accent5 - 60%" xfId="616"/>
    <cellStyle name="Accent5 2" xfId="617"/>
    <cellStyle name="Accent5 2 10" xfId="618"/>
    <cellStyle name="Accent5 2 11" xfId="619"/>
    <cellStyle name="Accent5 2 12" xfId="620"/>
    <cellStyle name="Accent5 2 2" xfId="621"/>
    <cellStyle name="Accent5 2 2 2" xfId="622"/>
    <cellStyle name="Accent5 2 3" xfId="623"/>
    <cellStyle name="Accent5 2 4" xfId="624"/>
    <cellStyle name="Accent5 2 5" xfId="625"/>
    <cellStyle name="Accent5 2 6" xfId="626"/>
    <cellStyle name="Accent5 2 7" xfId="627"/>
    <cellStyle name="Accent5 2 8" xfId="628"/>
    <cellStyle name="Accent5 2 9" xfId="629"/>
    <cellStyle name="Accent5 3" xfId="630"/>
    <cellStyle name="Accent5 3 2" xfId="631"/>
    <cellStyle name="Accent5 3 3" xfId="632"/>
    <cellStyle name="Accent5 4" xfId="633"/>
    <cellStyle name="Accent5 4 2" xfId="634"/>
    <cellStyle name="Accent5 4 3" xfId="635"/>
    <cellStyle name="Accent5 5" xfId="636"/>
    <cellStyle name="Accent5 5 2" xfId="637"/>
    <cellStyle name="Accent5 5 3" xfId="638"/>
    <cellStyle name="Accent5 6" xfId="639"/>
    <cellStyle name="Accent5 6 2" xfId="640"/>
    <cellStyle name="Accent5 6 3" xfId="641"/>
    <cellStyle name="Accent5 7" xfId="642"/>
    <cellStyle name="Accent5 8" xfId="643"/>
    <cellStyle name="Accent5 9" xfId="644"/>
    <cellStyle name="Accent6 - 20%" xfId="645"/>
    <cellStyle name="Accent6 - 40%" xfId="646"/>
    <cellStyle name="Accent6 - 60%" xfId="647"/>
    <cellStyle name="Accent6 2" xfId="648"/>
    <cellStyle name="Accent6 2 10" xfId="649"/>
    <cellStyle name="Accent6 2 11" xfId="650"/>
    <cellStyle name="Accent6 2 12" xfId="651"/>
    <cellStyle name="Accent6 2 2" xfId="652"/>
    <cellStyle name="Accent6 2 2 2" xfId="653"/>
    <cellStyle name="Accent6 2 3" xfId="654"/>
    <cellStyle name="Accent6 2 4" xfId="655"/>
    <cellStyle name="Accent6 2 5" xfId="656"/>
    <cellStyle name="Accent6 2 6" xfId="657"/>
    <cellStyle name="Accent6 2 7" xfId="658"/>
    <cellStyle name="Accent6 2 8" xfId="659"/>
    <cellStyle name="Accent6 2 9" xfId="660"/>
    <cellStyle name="Accent6 3" xfId="661"/>
    <cellStyle name="Accent6 3 2" xfId="662"/>
    <cellStyle name="Accent6 3 3" xfId="663"/>
    <cellStyle name="Accent6 4" xfId="664"/>
    <cellStyle name="Accent6 4 2" xfId="665"/>
    <cellStyle name="Accent6 4 3" xfId="666"/>
    <cellStyle name="Accent6 5" xfId="667"/>
    <cellStyle name="Accent6 5 2" xfId="668"/>
    <cellStyle name="Accent6 5 3" xfId="669"/>
    <cellStyle name="Accent6 6" xfId="670"/>
    <cellStyle name="Accent6 6 2" xfId="671"/>
    <cellStyle name="Accent6 6 3" xfId="672"/>
    <cellStyle name="Accent6 7" xfId="673"/>
    <cellStyle name="Accent6 8" xfId="674"/>
    <cellStyle name="Accent6 9" xfId="675"/>
    <cellStyle name="Bad 2" xfId="676"/>
    <cellStyle name="Bad 2 10" xfId="677"/>
    <cellStyle name="Bad 2 11" xfId="678"/>
    <cellStyle name="Bad 2 12" xfId="679"/>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4" xfId="692"/>
    <cellStyle name="Bad 4 2" xfId="693"/>
    <cellStyle name="Bad 4 3" xfId="694"/>
    <cellStyle name="Bad 5" xfId="695"/>
    <cellStyle name="Bad 5 2" xfId="696"/>
    <cellStyle name="Bad 5 3" xfId="697"/>
    <cellStyle name="Bad 6" xfId="698"/>
    <cellStyle name="Bad 6 2" xfId="699"/>
    <cellStyle name="Bad 6 3" xfId="700"/>
    <cellStyle name="Bad 7" xfId="701"/>
    <cellStyle name="Calc Currency (0)" xfId="702"/>
    <cellStyle name="Calc Currency (0) 10" xfId="703"/>
    <cellStyle name="Calc Currency (0) 11" xfId="704"/>
    <cellStyle name="Calc Currency (0) 12" xfId="705"/>
    <cellStyle name="Calc Currency (0) 2" xfId="706"/>
    <cellStyle name="Calc Currency (0) 3" xfId="707"/>
    <cellStyle name="Calc Currency (0) 4" xfId="708"/>
    <cellStyle name="Calc Currency (0) 5" xfId="709"/>
    <cellStyle name="Calc Currency (0) 6" xfId="710"/>
    <cellStyle name="Calc Currency (0) 7" xfId="711"/>
    <cellStyle name="Calc Currency (0) 8" xfId="712"/>
    <cellStyle name="Calc Currency (0) 9" xfId="713"/>
    <cellStyle name="Calc Currency (2)" xfId="714"/>
    <cellStyle name="Calc Percent (0)" xfId="715"/>
    <cellStyle name="Calc Percent (1)" xfId="716"/>
    <cellStyle name="Calc Percent (2)" xfId="717"/>
    <cellStyle name="Calc Units (0)" xfId="718"/>
    <cellStyle name="Calc Units (1)" xfId="719"/>
    <cellStyle name="Calc Units (2)" xfId="720"/>
    <cellStyle name="Calculation 2" xfId="721"/>
    <cellStyle name="Calculation 2 10" xfId="722"/>
    <cellStyle name="Calculation 2 10 2" xfId="723"/>
    <cellStyle name="Calculation 2 10 2 2" xfId="21408"/>
    <cellStyle name="Calculation 2 10 2 2 2" xfId="21862"/>
    <cellStyle name="Calculation 2 10 2 3" xfId="21865"/>
    <cellStyle name="Calculation 2 10 2 4" xfId="22331"/>
    <cellStyle name="Calculation 2 10 3" xfId="724"/>
    <cellStyle name="Calculation 2 10 3 2" xfId="21407"/>
    <cellStyle name="Calculation 2 10 3 2 2" xfId="21861"/>
    <cellStyle name="Calculation 2 10 3 3" xfId="21866"/>
    <cellStyle name="Calculation 2 10 3 4" xfId="22332"/>
    <cellStyle name="Calculation 2 10 4" xfId="725"/>
    <cellStyle name="Calculation 2 10 4 2" xfId="21406"/>
    <cellStyle name="Calculation 2 10 4 2 2" xfId="21860"/>
    <cellStyle name="Calculation 2 10 4 3" xfId="21867"/>
    <cellStyle name="Calculation 2 10 4 4" xfId="22333"/>
    <cellStyle name="Calculation 2 10 5" xfId="726"/>
    <cellStyle name="Calculation 2 10 5 2" xfId="21405"/>
    <cellStyle name="Calculation 2 10 5 2 2" xfId="21859"/>
    <cellStyle name="Calculation 2 10 5 3" xfId="21868"/>
    <cellStyle name="Calculation 2 10 5 4" xfId="22334"/>
    <cellStyle name="Calculation 2 11" xfId="727"/>
    <cellStyle name="Calculation 2 11 2" xfId="728"/>
    <cellStyle name="Calculation 2 11 2 2" xfId="21403"/>
    <cellStyle name="Calculation 2 11 2 2 2" xfId="21857"/>
    <cellStyle name="Calculation 2 11 2 3" xfId="21870"/>
    <cellStyle name="Calculation 2 11 2 4" xfId="22336"/>
    <cellStyle name="Calculation 2 11 3" xfId="729"/>
    <cellStyle name="Calculation 2 11 3 2" xfId="21402"/>
    <cellStyle name="Calculation 2 11 3 2 2" xfId="21856"/>
    <cellStyle name="Calculation 2 11 3 3" xfId="21871"/>
    <cellStyle name="Calculation 2 11 3 4" xfId="22337"/>
    <cellStyle name="Calculation 2 11 4" xfId="730"/>
    <cellStyle name="Calculation 2 11 4 2" xfId="21401"/>
    <cellStyle name="Calculation 2 11 4 2 2" xfId="21855"/>
    <cellStyle name="Calculation 2 11 4 3" xfId="21872"/>
    <cellStyle name="Calculation 2 11 4 4" xfId="22338"/>
    <cellStyle name="Calculation 2 11 5" xfId="731"/>
    <cellStyle name="Calculation 2 11 5 2" xfId="21400"/>
    <cellStyle name="Calculation 2 11 5 2 2" xfId="21854"/>
    <cellStyle name="Calculation 2 11 5 3" xfId="21873"/>
    <cellStyle name="Calculation 2 11 5 4" xfId="22339"/>
    <cellStyle name="Calculation 2 11 6" xfId="21404"/>
    <cellStyle name="Calculation 2 11 6 2" xfId="21858"/>
    <cellStyle name="Calculation 2 11 7" xfId="21869"/>
    <cellStyle name="Calculation 2 11 8" xfId="22335"/>
    <cellStyle name="Calculation 2 12" xfId="732"/>
    <cellStyle name="Calculation 2 12 2" xfId="733"/>
    <cellStyle name="Calculation 2 12 2 2" xfId="21398"/>
    <cellStyle name="Calculation 2 12 2 2 2" xfId="21852"/>
    <cellStyle name="Calculation 2 12 2 3" xfId="21875"/>
    <cellStyle name="Calculation 2 12 2 4" xfId="22341"/>
    <cellStyle name="Calculation 2 12 3" xfId="734"/>
    <cellStyle name="Calculation 2 12 3 2" xfId="21397"/>
    <cellStyle name="Calculation 2 12 3 2 2" xfId="21851"/>
    <cellStyle name="Calculation 2 12 3 3" xfId="21876"/>
    <cellStyle name="Calculation 2 12 3 4" xfId="22342"/>
    <cellStyle name="Calculation 2 12 4" xfId="735"/>
    <cellStyle name="Calculation 2 12 4 2" xfId="21396"/>
    <cellStyle name="Calculation 2 12 4 2 2" xfId="21850"/>
    <cellStyle name="Calculation 2 12 4 3" xfId="21877"/>
    <cellStyle name="Calculation 2 12 4 4" xfId="22343"/>
    <cellStyle name="Calculation 2 12 5" xfId="736"/>
    <cellStyle name="Calculation 2 12 5 2" xfId="21395"/>
    <cellStyle name="Calculation 2 12 5 2 2" xfId="21849"/>
    <cellStyle name="Calculation 2 12 5 3" xfId="21878"/>
    <cellStyle name="Calculation 2 12 5 4" xfId="22344"/>
    <cellStyle name="Calculation 2 12 6" xfId="21399"/>
    <cellStyle name="Calculation 2 12 6 2" xfId="21853"/>
    <cellStyle name="Calculation 2 12 7" xfId="21874"/>
    <cellStyle name="Calculation 2 12 8" xfId="22340"/>
    <cellStyle name="Calculation 2 13" xfId="737"/>
    <cellStyle name="Calculation 2 13 2" xfId="738"/>
    <cellStyle name="Calculation 2 13 2 2" xfId="21393"/>
    <cellStyle name="Calculation 2 13 2 2 2" xfId="21847"/>
    <cellStyle name="Calculation 2 13 2 3" xfId="21880"/>
    <cellStyle name="Calculation 2 13 2 4" xfId="22346"/>
    <cellStyle name="Calculation 2 13 3" xfId="739"/>
    <cellStyle name="Calculation 2 13 3 2" xfId="21392"/>
    <cellStyle name="Calculation 2 13 3 2 2" xfId="21846"/>
    <cellStyle name="Calculation 2 13 3 3" xfId="21881"/>
    <cellStyle name="Calculation 2 13 3 4" xfId="22347"/>
    <cellStyle name="Calculation 2 13 4" xfId="740"/>
    <cellStyle name="Calculation 2 13 4 2" xfId="21391"/>
    <cellStyle name="Calculation 2 13 4 2 2" xfId="21845"/>
    <cellStyle name="Calculation 2 13 4 3" xfId="21882"/>
    <cellStyle name="Calculation 2 13 4 4" xfId="22348"/>
    <cellStyle name="Calculation 2 13 5" xfId="21394"/>
    <cellStyle name="Calculation 2 13 5 2" xfId="21848"/>
    <cellStyle name="Calculation 2 13 6" xfId="21879"/>
    <cellStyle name="Calculation 2 13 7" xfId="22345"/>
    <cellStyle name="Calculation 2 14" xfId="741"/>
    <cellStyle name="Calculation 2 14 2" xfId="21390"/>
    <cellStyle name="Calculation 2 14 2 2" xfId="21844"/>
    <cellStyle name="Calculation 2 14 3" xfId="21883"/>
    <cellStyle name="Calculation 2 14 4" xfId="22349"/>
    <cellStyle name="Calculation 2 15" xfId="742"/>
    <cellStyle name="Calculation 2 15 2" xfId="21389"/>
    <cellStyle name="Calculation 2 15 2 2" xfId="21843"/>
    <cellStyle name="Calculation 2 15 3" xfId="21884"/>
    <cellStyle name="Calculation 2 15 4" xfId="22350"/>
    <cellStyle name="Calculation 2 16" xfId="743"/>
    <cellStyle name="Calculation 2 16 2" xfId="21388"/>
    <cellStyle name="Calculation 2 16 2 2" xfId="21842"/>
    <cellStyle name="Calculation 2 16 3" xfId="21885"/>
    <cellStyle name="Calculation 2 16 4" xfId="22351"/>
    <cellStyle name="Calculation 2 17" xfId="21409"/>
    <cellStyle name="Calculation 2 17 2" xfId="21863"/>
    <cellStyle name="Calculation 2 18" xfId="21864"/>
    <cellStyle name="Calculation 2 19" xfId="22330"/>
    <cellStyle name="Calculation 2 2" xfId="744"/>
    <cellStyle name="Calculation 2 2 10" xfId="21387"/>
    <cellStyle name="Calculation 2 2 10 2" xfId="21841"/>
    <cellStyle name="Calculation 2 2 11" xfId="21886"/>
    <cellStyle name="Calculation 2 2 12" xfId="22352"/>
    <cellStyle name="Calculation 2 2 2" xfId="745"/>
    <cellStyle name="Calculation 2 2 2 2" xfId="746"/>
    <cellStyle name="Calculation 2 2 2 2 2" xfId="21385"/>
    <cellStyle name="Calculation 2 2 2 2 2 2" xfId="21839"/>
    <cellStyle name="Calculation 2 2 2 2 3" xfId="21888"/>
    <cellStyle name="Calculation 2 2 2 2 4" xfId="22354"/>
    <cellStyle name="Calculation 2 2 2 3" xfId="747"/>
    <cellStyle name="Calculation 2 2 2 3 2" xfId="21384"/>
    <cellStyle name="Calculation 2 2 2 3 2 2" xfId="21838"/>
    <cellStyle name="Calculation 2 2 2 3 3" xfId="21889"/>
    <cellStyle name="Calculation 2 2 2 3 4" xfId="22355"/>
    <cellStyle name="Calculation 2 2 2 4" xfId="748"/>
    <cellStyle name="Calculation 2 2 2 4 2" xfId="21383"/>
    <cellStyle name="Calculation 2 2 2 4 2 2" xfId="21837"/>
    <cellStyle name="Calculation 2 2 2 4 3" xfId="21890"/>
    <cellStyle name="Calculation 2 2 2 4 4" xfId="22356"/>
    <cellStyle name="Calculation 2 2 2 5" xfId="21386"/>
    <cellStyle name="Calculation 2 2 2 5 2" xfId="21840"/>
    <cellStyle name="Calculation 2 2 2 6" xfId="21887"/>
    <cellStyle name="Calculation 2 2 2 7" xfId="22353"/>
    <cellStyle name="Calculation 2 2 3" xfId="749"/>
    <cellStyle name="Calculation 2 2 3 2" xfId="750"/>
    <cellStyle name="Calculation 2 2 3 2 2" xfId="21381"/>
    <cellStyle name="Calculation 2 2 3 2 2 2" xfId="21835"/>
    <cellStyle name="Calculation 2 2 3 2 3" xfId="21892"/>
    <cellStyle name="Calculation 2 2 3 2 4" xfId="22358"/>
    <cellStyle name="Calculation 2 2 3 3" xfId="751"/>
    <cellStyle name="Calculation 2 2 3 3 2" xfId="21380"/>
    <cellStyle name="Calculation 2 2 3 3 2 2" xfId="21834"/>
    <cellStyle name="Calculation 2 2 3 3 3" xfId="21893"/>
    <cellStyle name="Calculation 2 2 3 3 4" xfId="22359"/>
    <cellStyle name="Calculation 2 2 3 4" xfId="752"/>
    <cellStyle name="Calculation 2 2 3 4 2" xfId="21379"/>
    <cellStyle name="Calculation 2 2 3 4 2 2" xfId="21833"/>
    <cellStyle name="Calculation 2 2 3 4 3" xfId="21894"/>
    <cellStyle name="Calculation 2 2 3 4 4" xfId="22360"/>
    <cellStyle name="Calculation 2 2 3 5" xfId="21382"/>
    <cellStyle name="Calculation 2 2 3 5 2" xfId="21836"/>
    <cellStyle name="Calculation 2 2 3 6" xfId="21891"/>
    <cellStyle name="Calculation 2 2 3 7" xfId="22357"/>
    <cellStyle name="Calculation 2 2 4" xfId="753"/>
    <cellStyle name="Calculation 2 2 4 2" xfId="754"/>
    <cellStyle name="Calculation 2 2 4 2 2" xfId="21377"/>
    <cellStyle name="Calculation 2 2 4 2 2 2" xfId="21831"/>
    <cellStyle name="Calculation 2 2 4 2 3" xfId="21896"/>
    <cellStyle name="Calculation 2 2 4 2 4" xfId="22362"/>
    <cellStyle name="Calculation 2 2 4 3" xfId="755"/>
    <cellStyle name="Calculation 2 2 4 3 2" xfId="21376"/>
    <cellStyle name="Calculation 2 2 4 3 2 2" xfId="21830"/>
    <cellStyle name="Calculation 2 2 4 3 3" xfId="21897"/>
    <cellStyle name="Calculation 2 2 4 3 4" xfId="22363"/>
    <cellStyle name="Calculation 2 2 4 4" xfId="756"/>
    <cellStyle name="Calculation 2 2 4 4 2" xfId="21375"/>
    <cellStyle name="Calculation 2 2 4 4 2 2" xfId="21829"/>
    <cellStyle name="Calculation 2 2 4 4 3" xfId="21898"/>
    <cellStyle name="Calculation 2 2 4 4 4" xfId="22364"/>
    <cellStyle name="Calculation 2 2 4 5" xfId="21378"/>
    <cellStyle name="Calculation 2 2 4 5 2" xfId="21832"/>
    <cellStyle name="Calculation 2 2 4 6" xfId="21895"/>
    <cellStyle name="Calculation 2 2 4 7" xfId="22361"/>
    <cellStyle name="Calculation 2 2 5" xfId="757"/>
    <cellStyle name="Calculation 2 2 5 2" xfId="758"/>
    <cellStyle name="Calculation 2 2 5 2 2" xfId="21373"/>
    <cellStyle name="Calculation 2 2 5 2 2 2" xfId="21827"/>
    <cellStyle name="Calculation 2 2 5 2 3" xfId="21900"/>
    <cellStyle name="Calculation 2 2 5 2 4" xfId="22366"/>
    <cellStyle name="Calculation 2 2 5 3" xfId="759"/>
    <cellStyle name="Calculation 2 2 5 3 2" xfId="21372"/>
    <cellStyle name="Calculation 2 2 5 3 2 2" xfId="21826"/>
    <cellStyle name="Calculation 2 2 5 3 3" xfId="21901"/>
    <cellStyle name="Calculation 2 2 5 3 4" xfId="22367"/>
    <cellStyle name="Calculation 2 2 5 4" xfId="760"/>
    <cellStyle name="Calculation 2 2 5 4 2" xfId="21371"/>
    <cellStyle name="Calculation 2 2 5 4 2 2" xfId="21825"/>
    <cellStyle name="Calculation 2 2 5 4 3" xfId="21902"/>
    <cellStyle name="Calculation 2 2 5 4 4" xfId="22368"/>
    <cellStyle name="Calculation 2 2 5 5" xfId="21374"/>
    <cellStyle name="Calculation 2 2 5 5 2" xfId="21828"/>
    <cellStyle name="Calculation 2 2 5 6" xfId="21899"/>
    <cellStyle name="Calculation 2 2 5 7" xfId="22365"/>
    <cellStyle name="Calculation 2 2 6" xfId="761"/>
    <cellStyle name="Calculation 2 2 6 2" xfId="21370"/>
    <cellStyle name="Calculation 2 2 6 2 2" xfId="21824"/>
    <cellStyle name="Calculation 2 2 6 3" xfId="21903"/>
    <cellStyle name="Calculation 2 2 6 4" xfId="22369"/>
    <cellStyle name="Calculation 2 2 7" xfId="762"/>
    <cellStyle name="Calculation 2 2 7 2" xfId="21369"/>
    <cellStyle name="Calculation 2 2 7 2 2" xfId="21823"/>
    <cellStyle name="Calculation 2 2 7 3" xfId="21904"/>
    <cellStyle name="Calculation 2 2 7 4" xfId="22370"/>
    <cellStyle name="Calculation 2 2 8" xfId="763"/>
    <cellStyle name="Calculation 2 2 8 2" xfId="21368"/>
    <cellStyle name="Calculation 2 2 8 2 2" xfId="21822"/>
    <cellStyle name="Calculation 2 2 8 3" xfId="21905"/>
    <cellStyle name="Calculation 2 2 8 4" xfId="22371"/>
    <cellStyle name="Calculation 2 2 9" xfId="764"/>
    <cellStyle name="Calculation 2 2 9 2" xfId="21367"/>
    <cellStyle name="Calculation 2 2 9 2 2" xfId="21821"/>
    <cellStyle name="Calculation 2 2 9 3" xfId="21906"/>
    <cellStyle name="Calculation 2 2 9 4" xfId="22372"/>
    <cellStyle name="Calculation 2 3" xfId="765"/>
    <cellStyle name="Calculation 2 3 2" xfId="766"/>
    <cellStyle name="Calculation 2 3 2 2" xfId="21366"/>
    <cellStyle name="Calculation 2 3 2 2 2" xfId="21820"/>
    <cellStyle name="Calculation 2 3 2 3" xfId="21907"/>
    <cellStyle name="Calculation 2 3 2 4" xfId="22373"/>
    <cellStyle name="Calculation 2 3 3" xfId="767"/>
    <cellStyle name="Calculation 2 3 3 2" xfId="21365"/>
    <cellStyle name="Calculation 2 3 3 2 2" xfId="21819"/>
    <cellStyle name="Calculation 2 3 3 3" xfId="21908"/>
    <cellStyle name="Calculation 2 3 3 4" xfId="22374"/>
    <cellStyle name="Calculation 2 3 4" xfId="768"/>
    <cellStyle name="Calculation 2 3 4 2" xfId="21364"/>
    <cellStyle name="Calculation 2 3 4 2 2" xfId="21818"/>
    <cellStyle name="Calculation 2 3 4 3" xfId="21909"/>
    <cellStyle name="Calculation 2 3 4 4" xfId="22375"/>
    <cellStyle name="Calculation 2 3 5" xfId="769"/>
    <cellStyle name="Calculation 2 3 5 2" xfId="21363"/>
    <cellStyle name="Calculation 2 3 5 2 2" xfId="21817"/>
    <cellStyle name="Calculation 2 3 5 3" xfId="21910"/>
    <cellStyle name="Calculation 2 3 5 4" xfId="22376"/>
    <cellStyle name="Calculation 2 4" xfId="770"/>
    <cellStyle name="Calculation 2 4 2" xfId="771"/>
    <cellStyle name="Calculation 2 4 2 2" xfId="21362"/>
    <cellStyle name="Calculation 2 4 2 2 2" xfId="21816"/>
    <cellStyle name="Calculation 2 4 2 3" xfId="21911"/>
    <cellStyle name="Calculation 2 4 2 4" xfId="22377"/>
    <cellStyle name="Calculation 2 4 3" xfId="772"/>
    <cellStyle name="Calculation 2 4 3 2" xfId="21361"/>
    <cellStyle name="Calculation 2 4 3 2 2" xfId="21815"/>
    <cellStyle name="Calculation 2 4 3 3" xfId="21912"/>
    <cellStyle name="Calculation 2 4 3 4" xfId="22378"/>
    <cellStyle name="Calculation 2 4 4" xfId="773"/>
    <cellStyle name="Calculation 2 4 4 2" xfId="21360"/>
    <cellStyle name="Calculation 2 4 4 2 2" xfId="21814"/>
    <cellStyle name="Calculation 2 4 4 3" xfId="21913"/>
    <cellStyle name="Calculation 2 4 4 4" xfId="22379"/>
    <cellStyle name="Calculation 2 4 5" xfId="774"/>
    <cellStyle name="Calculation 2 4 5 2" xfId="21359"/>
    <cellStyle name="Calculation 2 4 5 2 2" xfId="21813"/>
    <cellStyle name="Calculation 2 4 5 3" xfId="21914"/>
    <cellStyle name="Calculation 2 4 5 4" xfId="22380"/>
    <cellStyle name="Calculation 2 5" xfId="775"/>
    <cellStyle name="Calculation 2 5 2" xfId="776"/>
    <cellStyle name="Calculation 2 5 2 2" xfId="21358"/>
    <cellStyle name="Calculation 2 5 2 2 2" xfId="21812"/>
    <cellStyle name="Calculation 2 5 2 3" xfId="21915"/>
    <cellStyle name="Calculation 2 5 2 4" xfId="22381"/>
    <cellStyle name="Calculation 2 5 3" xfId="777"/>
    <cellStyle name="Calculation 2 5 3 2" xfId="21357"/>
    <cellStyle name="Calculation 2 5 3 2 2" xfId="21811"/>
    <cellStyle name="Calculation 2 5 3 3" xfId="21916"/>
    <cellStyle name="Calculation 2 5 3 4" xfId="22382"/>
    <cellStyle name="Calculation 2 5 4" xfId="778"/>
    <cellStyle name="Calculation 2 5 4 2" xfId="21356"/>
    <cellStyle name="Calculation 2 5 4 2 2" xfId="21810"/>
    <cellStyle name="Calculation 2 5 4 3" xfId="21917"/>
    <cellStyle name="Calculation 2 5 4 4" xfId="22383"/>
    <cellStyle name="Calculation 2 5 5" xfId="779"/>
    <cellStyle name="Calculation 2 5 5 2" xfId="21355"/>
    <cellStyle name="Calculation 2 5 5 2 2" xfId="21809"/>
    <cellStyle name="Calculation 2 5 5 3" xfId="21918"/>
    <cellStyle name="Calculation 2 5 5 4" xfId="22384"/>
    <cellStyle name="Calculation 2 6" xfId="780"/>
    <cellStyle name="Calculation 2 6 2" xfId="781"/>
    <cellStyle name="Calculation 2 6 2 2" xfId="21354"/>
    <cellStyle name="Calculation 2 6 2 2 2" xfId="21808"/>
    <cellStyle name="Calculation 2 6 2 3" xfId="21919"/>
    <cellStyle name="Calculation 2 6 2 4" xfId="22385"/>
    <cellStyle name="Calculation 2 6 3" xfId="782"/>
    <cellStyle name="Calculation 2 6 3 2" xfId="21353"/>
    <cellStyle name="Calculation 2 6 3 2 2" xfId="21807"/>
    <cellStyle name="Calculation 2 6 3 3" xfId="21920"/>
    <cellStyle name="Calculation 2 6 3 4" xfId="22386"/>
    <cellStyle name="Calculation 2 6 4" xfId="783"/>
    <cellStyle name="Calculation 2 6 4 2" xfId="21352"/>
    <cellStyle name="Calculation 2 6 4 2 2" xfId="21806"/>
    <cellStyle name="Calculation 2 6 4 3" xfId="21921"/>
    <cellStyle name="Calculation 2 6 4 4" xfId="22387"/>
    <cellStyle name="Calculation 2 6 5" xfId="784"/>
    <cellStyle name="Calculation 2 6 5 2" xfId="21351"/>
    <cellStyle name="Calculation 2 6 5 2 2" xfId="21805"/>
    <cellStyle name="Calculation 2 6 5 3" xfId="21922"/>
    <cellStyle name="Calculation 2 6 5 4" xfId="22388"/>
    <cellStyle name="Calculation 2 7" xfId="785"/>
    <cellStyle name="Calculation 2 7 2" xfId="786"/>
    <cellStyle name="Calculation 2 7 2 2" xfId="21350"/>
    <cellStyle name="Calculation 2 7 2 2 2" xfId="21804"/>
    <cellStyle name="Calculation 2 7 2 3" xfId="21923"/>
    <cellStyle name="Calculation 2 7 2 4" xfId="22389"/>
    <cellStyle name="Calculation 2 7 3" xfId="787"/>
    <cellStyle name="Calculation 2 7 3 2" xfId="21349"/>
    <cellStyle name="Calculation 2 7 3 2 2" xfId="21803"/>
    <cellStyle name="Calculation 2 7 3 3" xfId="21924"/>
    <cellStyle name="Calculation 2 7 3 4" xfId="22390"/>
    <cellStyle name="Calculation 2 7 4" xfId="788"/>
    <cellStyle name="Calculation 2 7 4 2" xfId="21348"/>
    <cellStyle name="Calculation 2 7 4 2 2" xfId="21802"/>
    <cellStyle name="Calculation 2 7 4 3" xfId="21925"/>
    <cellStyle name="Calculation 2 7 4 4" xfId="22391"/>
    <cellStyle name="Calculation 2 7 5" xfId="789"/>
    <cellStyle name="Calculation 2 7 5 2" xfId="21347"/>
    <cellStyle name="Calculation 2 7 5 2 2" xfId="21801"/>
    <cellStyle name="Calculation 2 7 5 3" xfId="21926"/>
    <cellStyle name="Calculation 2 7 5 4" xfId="22392"/>
    <cellStyle name="Calculation 2 8" xfId="790"/>
    <cellStyle name="Calculation 2 8 2" xfId="791"/>
    <cellStyle name="Calculation 2 8 2 2" xfId="21346"/>
    <cellStyle name="Calculation 2 8 2 2 2" xfId="21800"/>
    <cellStyle name="Calculation 2 8 2 3" xfId="21927"/>
    <cellStyle name="Calculation 2 8 2 4" xfId="22393"/>
    <cellStyle name="Calculation 2 8 3" xfId="792"/>
    <cellStyle name="Calculation 2 8 3 2" xfId="21345"/>
    <cellStyle name="Calculation 2 8 3 2 2" xfId="21799"/>
    <cellStyle name="Calculation 2 8 3 3" xfId="21928"/>
    <cellStyle name="Calculation 2 8 3 4" xfId="22394"/>
    <cellStyle name="Calculation 2 8 4" xfId="793"/>
    <cellStyle name="Calculation 2 8 4 2" xfId="21344"/>
    <cellStyle name="Calculation 2 8 4 2 2" xfId="21798"/>
    <cellStyle name="Calculation 2 8 4 3" xfId="21929"/>
    <cellStyle name="Calculation 2 8 4 4" xfId="22395"/>
    <cellStyle name="Calculation 2 8 5" xfId="794"/>
    <cellStyle name="Calculation 2 8 5 2" xfId="21343"/>
    <cellStyle name="Calculation 2 8 5 2 2" xfId="21797"/>
    <cellStyle name="Calculation 2 8 5 3" xfId="21930"/>
    <cellStyle name="Calculation 2 8 5 4" xfId="22396"/>
    <cellStyle name="Calculation 2 9" xfId="795"/>
    <cellStyle name="Calculation 2 9 2" xfId="796"/>
    <cellStyle name="Calculation 2 9 2 2" xfId="21342"/>
    <cellStyle name="Calculation 2 9 2 2 2" xfId="21796"/>
    <cellStyle name="Calculation 2 9 2 3" xfId="21931"/>
    <cellStyle name="Calculation 2 9 2 4" xfId="22397"/>
    <cellStyle name="Calculation 2 9 3" xfId="797"/>
    <cellStyle name="Calculation 2 9 3 2" xfId="21341"/>
    <cellStyle name="Calculation 2 9 3 2 2" xfId="21795"/>
    <cellStyle name="Calculation 2 9 3 3" xfId="21932"/>
    <cellStyle name="Calculation 2 9 3 4" xfId="22398"/>
    <cellStyle name="Calculation 2 9 4" xfId="798"/>
    <cellStyle name="Calculation 2 9 4 2" xfId="21340"/>
    <cellStyle name="Calculation 2 9 4 2 2" xfId="21794"/>
    <cellStyle name="Calculation 2 9 4 3" xfId="21933"/>
    <cellStyle name="Calculation 2 9 4 4" xfId="22399"/>
    <cellStyle name="Calculation 2 9 5" xfId="799"/>
    <cellStyle name="Calculation 2 9 5 2" xfId="21339"/>
    <cellStyle name="Calculation 2 9 5 2 2" xfId="21793"/>
    <cellStyle name="Calculation 2 9 5 3" xfId="21934"/>
    <cellStyle name="Calculation 2 9 5 4" xfId="22400"/>
    <cellStyle name="Calculation 3" xfId="800"/>
    <cellStyle name="Calculation 3 2" xfId="801"/>
    <cellStyle name="Calculation 3 2 2" xfId="21337"/>
    <cellStyle name="Calculation 3 2 2 2" xfId="21791"/>
    <cellStyle name="Calculation 3 2 3" xfId="21936"/>
    <cellStyle name="Calculation 3 2 4" xfId="22402"/>
    <cellStyle name="Calculation 3 3" xfId="802"/>
    <cellStyle name="Calculation 3 3 2" xfId="21336"/>
    <cellStyle name="Calculation 3 3 2 2" xfId="21790"/>
    <cellStyle name="Calculation 3 3 3" xfId="21937"/>
    <cellStyle name="Calculation 3 3 4" xfId="22403"/>
    <cellStyle name="Calculation 3 4" xfId="21338"/>
    <cellStyle name="Calculation 3 4 2" xfId="21792"/>
    <cellStyle name="Calculation 3 5" xfId="21935"/>
    <cellStyle name="Calculation 3 6" xfId="22401"/>
    <cellStyle name="Calculation 4" xfId="803"/>
    <cellStyle name="Calculation 4 2" xfId="804"/>
    <cellStyle name="Calculation 4 2 2" xfId="21334"/>
    <cellStyle name="Calculation 4 2 2 2" xfId="21788"/>
    <cellStyle name="Calculation 4 2 3" xfId="21939"/>
    <cellStyle name="Calculation 4 2 4" xfId="22405"/>
    <cellStyle name="Calculation 4 3" xfId="805"/>
    <cellStyle name="Calculation 4 3 2" xfId="21333"/>
    <cellStyle name="Calculation 4 3 2 2" xfId="21787"/>
    <cellStyle name="Calculation 4 3 3" xfId="21940"/>
    <cellStyle name="Calculation 4 3 4" xfId="22406"/>
    <cellStyle name="Calculation 4 4" xfId="21335"/>
    <cellStyle name="Calculation 4 4 2" xfId="21789"/>
    <cellStyle name="Calculation 4 5" xfId="21938"/>
    <cellStyle name="Calculation 4 6" xfId="22404"/>
    <cellStyle name="Calculation 5" xfId="806"/>
    <cellStyle name="Calculation 5 2" xfId="807"/>
    <cellStyle name="Calculation 5 2 2" xfId="21331"/>
    <cellStyle name="Calculation 5 2 2 2" xfId="21785"/>
    <cellStyle name="Calculation 5 2 3" xfId="21942"/>
    <cellStyle name="Calculation 5 2 4" xfId="22408"/>
    <cellStyle name="Calculation 5 3" xfId="808"/>
    <cellStyle name="Calculation 5 3 2" xfId="21330"/>
    <cellStyle name="Calculation 5 3 2 2" xfId="21784"/>
    <cellStyle name="Calculation 5 3 3" xfId="21943"/>
    <cellStyle name="Calculation 5 3 4" xfId="22409"/>
    <cellStyle name="Calculation 5 4" xfId="21332"/>
    <cellStyle name="Calculation 5 4 2" xfId="21786"/>
    <cellStyle name="Calculation 5 5" xfId="21941"/>
    <cellStyle name="Calculation 5 6" xfId="22407"/>
    <cellStyle name="Calculation 6" xfId="809"/>
    <cellStyle name="Calculation 6 2" xfId="810"/>
    <cellStyle name="Calculation 6 2 2" xfId="21328"/>
    <cellStyle name="Calculation 6 2 2 2" xfId="21782"/>
    <cellStyle name="Calculation 6 2 3" xfId="21945"/>
    <cellStyle name="Calculation 6 2 4" xfId="22411"/>
    <cellStyle name="Calculation 6 3" xfId="811"/>
    <cellStyle name="Calculation 6 3 2" xfId="21327"/>
    <cellStyle name="Calculation 6 3 2 2" xfId="21781"/>
    <cellStyle name="Calculation 6 3 3" xfId="21946"/>
    <cellStyle name="Calculation 6 3 4" xfId="22412"/>
    <cellStyle name="Calculation 6 4" xfId="21329"/>
    <cellStyle name="Calculation 6 4 2" xfId="21783"/>
    <cellStyle name="Calculation 6 5" xfId="21944"/>
    <cellStyle name="Calculation 6 6" xfId="22410"/>
    <cellStyle name="Calculation 7" xfId="812"/>
    <cellStyle name="Calculation 7 2" xfId="21326"/>
    <cellStyle name="Calculation 7 2 2" xfId="21780"/>
    <cellStyle name="Calculation 7 3" xfId="21947"/>
    <cellStyle name="Calculation 7 4" xfId="2241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omma" xfId="7" builtinId="3"/>
    <cellStyle name="Comma [0] 10" xfId="923"/>
    <cellStyle name="Comma [0] 11" xfId="924"/>
    <cellStyle name="Comma [0] 2" xfId="925"/>
    <cellStyle name="Comma [0] 2 2" xfId="926"/>
    <cellStyle name="Comma [0] 2 2 2" xfId="927"/>
    <cellStyle name="Comma [0] 2 3" xfId="928"/>
    <cellStyle name="Comma [0] 3" xfId="929"/>
    <cellStyle name="Comma [0] 3 2" xfId="930"/>
    <cellStyle name="Comma [0] 3 2 2" xfId="931"/>
    <cellStyle name="Comma [0] 3 3" xfId="932"/>
    <cellStyle name="Comma [0] 3 4" xfId="933"/>
    <cellStyle name="Comma [0] 4" xfId="934"/>
    <cellStyle name="Comma [0] 4 2" xfId="935"/>
    <cellStyle name="Comma [0] 4 2 2" xfId="936"/>
    <cellStyle name="Comma [0] 4 3" xfId="937"/>
    <cellStyle name="Comma [0] 5" xfId="938"/>
    <cellStyle name="Comma [0] 5 2" xfId="939"/>
    <cellStyle name="Comma [0] 5 2 2" xfId="940"/>
    <cellStyle name="Comma [0] 6" xfId="941"/>
    <cellStyle name="Comma [0] 6 2" xfId="942"/>
    <cellStyle name="Comma [0] 7" xfId="943"/>
    <cellStyle name="Comma [0] 7 2" xfId="944"/>
    <cellStyle name="Comma [0] 8" xfId="945"/>
    <cellStyle name="Comma [0] 9" xfId="946"/>
    <cellStyle name="Comma [00]" xfId="947"/>
    <cellStyle name="Comma 10" xfId="948"/>
    <cellStyle name="Comma 10 10" xfId="949"/>
    <cellStyle name="Comma 10 11" xfId="950"/>
    <cellStyle name="Comma 10 12" xfId="951"/>
    <cellStyle name="Comma 10 12 2" xfId="952"/>
    <cellStyle name="Comma 10 13" xfId="953"/>
    <cellStyle name="Comma 10 14" xfId="954"/>
    <cellStyle name="Comma 10 2" xfId="955"/>
    <cellStyle name="Comma 10 2 2" xfId="956"/>
    <cellStyle name="Comma 10 2 2 2" xfId="957"/>
    <cellStyle name="Comma 10 2 3" xfId="958"/>
    <cellStyle name="Comma 10 2 4" xfId="959"/>
    <cellStyle name="Comma 10 2 5" xfId="960"/>
    <cellStyle name="Comma 10 2 6" xfId="961"/>
    <cellStyle name="Comma 10 2 7" xfId="962"/>
    <cellStyle name="Comma 10 3" xfId="963"/>
    <cellStyle name="Comma 10 4" xfId="964"/>
    <cellStyle name="Comma 10 5" xfId="965"/>
    <cellStyle name="Comma 10 6" xfId="966"/>
    <cellStyle name="Comma 10 7" xfId="967"/>
    <cellStyle name="Comma 10 8" xfId="968"/>
    <cellStyle name="Comma 10 9" xfId="969"/>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2" xfId="992"/>
    <cellStyle name="Comma 11 2 3" xfId="99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3" xfId="1002"/>
    <cellStyle name="Comma 11 4" xfId="1003"/>
    <cellStyle name="Comma 11 4 2" xfId="1004"/>
    <cellStyle name="Comma 11 5" xfId="1005"/>
    <cellStyle name="Comma 110" xfId="1006"/>
    <cellStyle name="Comma 110 2" xfId="1007"/>
    <cellStyle name="Comma 110 2 2" xfId="22310"/>
    <cellStyle name="Comma 111" xfId="21413"/>
    <cellStyle name="Comma 112" xfId="22306"/>
    <cellStyle name="Comma 113" xfId="22307"/>
    <cellStyle name="Comma 114" xfId="22304"/>
    <cellStyle name="Comma 115" xfId="22308"/>
    <cellStyle name="Comma 116" xfId="22312"/>
    <cellStyle name="Comma 117" xfId="22292"/>
    <cellStyle name="Comma 118" xfId="22302"/>
    <cellStyle name="Comma 119" xfId="22294"/>
    <cellStyle name="Comma 12" xfId="1008"/>
    <cellStyle name="Comma 12 2" xfId="1009"/>
    <cellStyle name="Comma 12 2 2" xfId="1010"/>
    <cellStyle name="Comma 12 2 2 2" xfId="1011"/>
    <cellStyle name="Comma 12 2 3" xfId="1012"/>
    <cellStyle name="Comma 12 2 4" xfId="1013"/>
    <cellStyle name="Comma 12 2 5" xfId="1014"/>
    <cellStyle name="Comma 12 2 6" xfId="1015"/>
    <cellStyle name="Comma 12 2 7" xfId="1016"/>
    <cellStyle name="Comma 12 3" xfId="1017"/>
    <cellStyle name="Comma 12 3 2" xfId="1018"/>
    <cellStyle name="Comma 12 4" xfId="1019"/>
    <cellStyle name="Comma 12 4 2" xfId="1020"/>
    <cellStyle name="Comma 120" xfId="22300"/>
    <cellStyle name="Comma 121" xfId="22313"/>
    <cellStyle name="Comma 122" xfId="22298"/>
    <cellStyle name="Comma 123" xfId="22314"/>
    <cellStyle name="Comma 124" xfId="22323"/>
    <cellStyle name="Comma 125" xfId="22324"/>
    <cellStyle name="Comma 126" xfId="22321"/>
    <cellStyle name="Comma 127" xfId="22325"/>
    <cellStyle name="Comma 128" xfId="22319"/>
    <cellStyle name="Comma 129" xfId="22327"/>
    <cellStyle name="Comma 13" xfId="1021"/>
    <cellStyle name="Comma 13 2" xfId="1022"/>
    <cellStyle name="Comma 13 2 2" xfId="1023"/>
    <cellStyle name="Comma 13 2 3" xfId="1024"/>
    <cellStyle name="Comma 13 2 4" xfId="1025"/>
    <cellStyle name="Comma 13 2 5" xfId="1026"/>
    <cellStyle name="Comma 13 2 6" xfId="1027"/>
    <cellStyle name="Comma 13 2 7" xfId="1028"/>
    <cellStyle name="Comma 13 3" xfId="1029"/>
    <cellStyle name="Comma 13 3 2" xfId="1030"/>
    <cellStyle name="Comma 14" xfId="1031"/>
    <cellStyle name="Comma 14 2" xfId="1032"/>
    <cellStyle name="Comma 14 2 2" xfId="1033"/>
    <cellStyle name="Comma 14 3" xfId="1034"/>
    <cellStyle name="Comma 15" xfId="1035"/>
    <cellStyle name="Comma 15 2" xfId="1036"/>
    <cellStyle name="Comma 15 2 2" xfId="1037"/>
    <cellStyle name="Comma 15 2 3" xfId="1038"/>
    <cellStyle name="Comma 15 2 4" xfId="1039"/>
    <cellStyle name="Comma 15 2 5" xfId="1040"/>
    <cellStyle name="Comma 15 2 6" xfId="1041"/>
    <cellStyle name="Comma 15 2 7" xfId="1042"/>
    <cellStyle name="Comma 15 3" xfId="1043"/>
    <cellStyle name="Comma 16" xfId="1044"/>
    <cellStyle name="Comma 16 10" xfId="1045"/>
    <cellStyle name="Comma 16 11" xfId="1046"/>
    <cellStyle name="Comma 16 2" xfId="1047"/>
    <cellStyle name="Comma 16 3" xfId="1048"/>
    <cellStyle name="Comma 16 4" xfId="1049"/>
    <cellStyle name="Comma 16 5" xfId="1050"/>
    <cellStyle name="Comma 16 6" xfId="1051"/>
    <cellStyle name="Comma 16 7" xfId="1052"/>
    <cellStyle name="Comma 16 8" xfId="1053"/>
    <cellStyle name="Comma 16 9" xfId="1054"/>
    <cellStyle name="Comma 17" xfId="1055"/>
    <cellStyle name="Comma 17 2" xfId="1056"/>
    <cellStyle name="Comma 17 2 2" xfId="1057"/>
    <cellStyle name="Comma 18" xfId="1058"/>
    <cellStyle name="Comma 18 2" xfId="1059"/>
    <cellStyle name="Comma 18 2 2" xfId="1060"/>
    <cellStyle name="Comma 19" xfId="1061"/>
    <cellStyle name="Comma 19 10" xfId="1062"/>
    <cellStyle name="Comma 19 11" xfId="1063"/>
    <cellStyle name="Comma 19 2" xfId="1064"/>
    <cellStyle name="Comma 19 3" xfId="1065"/>
    <cellStyle name="Comma 19 4" xfId="1066"/>
    <cellStyle name="Comma 19 5" xfId="1067"/>
    <cellStyle name="Comma 19 6" xfId="1068"/>
    <cellStyle name="Comma 19 7" xfId="1069"/>
    <cellStyle name="Comma 19 8" xfId="1070"/>
    <cellStyle name="Comma 19 9" xfId="1071"/>
    <cellStyle name="Comma 2" xfId="1"/>
    <cellStyle name="Comma 2 10" xfId="1072"/>
    <cellStyle name="Comma 2 10 10" xfId="1073"/>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4" xfId="1218"/>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0" xfId="1234"/>
    <cellStyle name="Comma 2 12" xfId="1235"/>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3" xfId="1287"/>
    <cellStyle name="Comma 2 13 10" xfId="1288"/>
    <cellStyle name="Comma 2 13 2" xfId="1289"/>
    <cellStyle name="Comma 2 13 2 2" xfId="1290"/>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4" xfId="1308"/>
    <cellStyle name="Comma 2 14 2" xfId="1309"/>
    <cellStyle name="Comma 2 14 2 2" xfId="131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5" xfId="1329"/>
    <cellStyle name="Comma 2 15 2" xfId="1330"/>
    <cellStyle name="Comma 2 15 3" xfId="1331"/>
    <cellStyle name="Comma 2 15 3 2" xfId="1332"/>
    <cellStyle name="Comma 2 15 3 3" xfId="1333"/>
    <cellStyle name="Comma 2 15 3 4" xfId="1334"/>
    <cellStyle name="Comma 2 16" xfId="1335"/>
    <cellStyle name="Comma 2 16 2" xfId="1336"/>
    <cellStyle name="Comma 2 16 2 2" xfId="1337"/>
    <cellStyle name="Comma 2 17" xfId="1338"/>
    <cellStyle name="Comma 2 17 2" xfId="1339"/>
    <cellStyle name="Comma 2 17 3" xfId="1340"/>
    <cellStyle name="Comma 2 17 3 2" xfId="1341"/>
    <cellStyle name="Comma 2 17 3 3" xfId="1342"/>
    <cellStyle name="Comma 2 17 3 4" xfId="1343"/>
    <cellStyle name="Comma 2 18" xfId="1344"/>
    <cellStyle name="Comma 2 18 2" xfId="1345"/>
    <cellStyle name="Comma 2 18 3" xfId="1346"/>
    <cellStyle name="Comma 2 18 3 2" xfId="1347"/>
    <cellStyle name="Comma 2 18 3 3" xfId="1348"/>
    <cellStyle name="Comma 2 18 3 4" xfId="1349"/>
    <cellStyle name="Comma 2 19" xfId="1350"/>
    <cellStyle name="Comma 2 19 2" xfId="1351"/>
    <cellStyle name="Comma 2 19 3" xfId="1352"/>
    <cellStyle name="Comma 2 19 3 2" xfId="1353"/>
    <cellStyle name="Comma 2 19 3 3" xfId="1354"/>
    <cellStyle name="Comma 2 19 3 4" xfId="1355"/>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0" xfId="3375"/>
    <cellStyle name="Comma 2 20 2" xfId="3376"/>
    <cellStyle name="Comma 2 20 3" xfId="3377"/>
    <cellStyle name="Comma 2 20 3 2" xfId="3378"/>
    <cellStyle name="Comma 2 20 3 3" xfId="3379"/>
    <cellStyle name="Comma 2 20 3 4" xfId="3380"/>
    <cellStyle name="Comma 2 21" xfId="3381"/>
    <cellStyle name="Comma 2 21 2" xfId="3382"/>
    <cellStyle name="Comma 2 21 3" xfId="3383"/>
    <cellStyle name="Comma 2 21 3 2" xfId="3384"/>
    <cellStyle name="Comma 2 21 3 3" xfId="3385"/>
    <cellStyle name="Comma 2 21 3 4" xfId="3386"/>
    <cellStyle name="Comma 2 22" xfId="3387"/>
    <cellStyle name="Comma 2 22 2" xfId="3388"/>
    <cellStyle name="Comma 2 22 3" xfId="3389"/>
    <cellStyle name="Comma 2 22 3 2" xfId="3390"/>
    <cellStyle name="Comma 2 22 3 3" xfId="3391"/>
    <cellStyle name="Comma 2 22 3 4" xfId="3392"/>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2" xfId="4304"/>
    <cellStyle name="Comma 2 4 2 10" xfId="4305"/>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2" xfId="4736"/>
    <cellStyle name="Comma 2 5 2 2" xfId="4737"/>
    <cellStyle name="Comma 2 5 2 3" xfId="4738"/>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2" xfId="4846"/>
    <cellStyle name="Comma 2 6 2 2" xfId="4847"/>
    <cellStyle name="Comma 2 6 2 3" xfId="4848"/>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3" xfId="4990"/>
    <cellStyle name="Comma 2 8 3" xfId="4991"/>
    <cellStyle name="Comma 2 8 3 2" xfId="4992"/>
    <cellStyle name="Comma 2 8 4" xfId="4993"/>
    <cellStyle name="Comma 2 8 5" xfId="4994"/>
    <cellStyle name="Comma 2 8 6" xfId="4995"/>
    <cellStyle name="Comma 2 8 6 2" xfId="4996"/>
    <cellStyle name="Comma 2 8 6 3" xfId="4997"/>
    <cellStyle name="Comma 2 8 6 4" xfId="4998"/>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3" xfId="5012"/>
    <cellStyle name="Comma 2 9 4" xfId="5013"/>
    <cellStyle name="Comma 2 9 5" xfId="5014"/>
    <cellStyle name="Comma 2 9 5 2" xfId="5015"/>
    <cellStyle name="Comma 2 9 5 3" xfId="5016"/>
    <cellStyle name="Comma 2 9 5 4" xfId="5017"/>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0" xfId="5028"/>
    <cellStyle name="Comma 20 10" xfId="5029"/>
    <cellStyle name="Comma 20 11" xfId="5030"/>
    <cellStyle name="Comma 20 12" xfId="5031"/>
    <cellStyle name="Comma 20 2" xfId="5032"/>
    <cellStyle name="Comma 20 2 2" xfId="5033"/>
    <cellStyle name="Comma 20 2 3" xfId="5034"/>
    <cellStyle name="Comma 20 2 4" xfId="5035"/>
    <cellStyle name="Comma 20 2 5" xfId="5036"/>
    <cellStyle name="Comma 20 2 6" xfId="5037"/>
    <cellStyle name="Comma 20 2 7" xfId="5038"/>
    <cellStyle name="Comma 20 3" xfId="5039"/>
    <cellStyle name="Comma 20 3 2" xfId="5040"/>
    <cellStyle name="Comma 20 3 3" xfId="5041"/>
    <cellStyle name="Comma 20 3 4" xfId="5042"/>
    <cellStyle name="Comma 20 3 5" xfId="5043"/>
    <cellStyle name="Comma 20 3 6" xfId="5044"/>
    <cellStyle name="Comma 20 4" xfId="5045"/>
    <cellStyle name="Comma 20 4 2" xfId="5046"/>
    <cellStyle name="Comma 20 4 3" xfId="5047"/>
    <cellStyle name="Comma 20 4 4" xfId="5048"/>
    <cellStyle name="Comma 20 4 5" xfId="5049"/>
    <cellStyle name="Comma 20 4 6" xfId="5050"/>
    <cellStyle name="Comma 20 5" xfId="5051"/>
    <cellStyle name="Comma 20 5 2" xfId="5052"/>
    <cellStyle name="Comma 20 5 3" xfId="5053"/>
    <cellStyle name="Comma 20 5 4" xfId="5054"/>
    <cellStyle name="Comma 20 5 5" xfId="5055"/>
    <cellStyle name="Comma 20 5 6" xfId="5056"/>
    <cellStyle name="Comma 20 6" xfId="5057"/>
    <cellStyle name="Comma 20 7" xfId="5058"/>
    <cellStyle name="Comma 20 8" xfId="5059"/>
    <cellStyle name="Comma 20 9" xfId="5060"/>
    <cellStyle name="Comma 21" xfId="5061"/>
    <cellStyle name="Comma 21 2" xfId="5062"/>
    <cellStyle name="Comma 21 2 2" xfId="5063"/>
    <cellStyle name="Comma 21 3" xfId="5064"/>
    <cellStyle name="Comma 22" xfId="5065"/>
    <cellStyle name="Comma 22 2" xfId="5066"/>
    <cellStyle name="Comma 22 2 2" xfId="5067"/>
    <cellStyle name="Comma 22 3" xfId="5068"/>
    <cellStyle name="Comma 23" xfId="5069"/>
    <cellStyle name="Comma 23 2" xfId="5070"/>
    <cellStyle name="Comma 24" xfId="5071"/>
    <cellStyle name="Comma 24 2" xfId="5072"/>
    <cellStyle name="Comma 25" xfId="5073"/>
    <cellStyle name="Comma 25 2" xfId="5074"/>
    <cellStyle name="Comma 26" xfId="5075"/>
    <cellStyle name="Comma 26 2" xfId="5076"/>
    <cellStyle name="Comma 26 2 2" xfId="5077"/>
    <cellStyle name="Comma 26 3" xfId="5078"/>
    <cellStyle name="Comma 26 4" xfId="5079"/>
    <cellStyle name="Comma 27" xfId="5080"/>
    <cellStyle name="Comma 27 2" xfId="5081"/>
    <cellStyle name="Comma 27 2 2" xfId="5082"/>
    <cellStyle name="Comma 27 3" xfId="5083"/>
    <cellStyle name="Comma 27 4" xfId="5084"/>
    <cellStyle name="Comma 28" xfId="5085"/>
    <cellStyle name="Comma 28 2" xfId="5086"/>
    <cellStyle name="Comma 28 2 2" xfId="5087"/>
    <cellStyle name="Comma 28 3" xfId="5088"/>
    <cellStyle name="Comma 28 4" xfId="5089"/>
    <cellStyle name="Comma 29" xfId="5090"/>
    <cellStyle name="Comma 29 2" xfId="5091"/>
    <cellStyle name="Comma 29 2 2" xfId="5092"/>
    <cellStyle name="Comma 29 3" xfId="5093"/>
    <cellStyle name="Comma 29 4" xfId="5094"/>
    <cellStyle name="Comma 3" xfId="2"/>
    <cellStyle name="Comma 3 10" xfId="5095"/>
    <cellStyle name="Comma 3 10 2" xfId="5096"/>
    <cellStyle name="Comma 3 10 3" xfId="5097"/>
    <cellStyle name="Comma 3 10 4" xfId="5098"/>
    <cellStyle name="Comma 3 11" xfId="5099"/>
    <cellStyle name="Comma 3 11 2" xfId="5100"/>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3" xfId="5121"/>
    <cellStyle name="Comma 3 2 2 3 2" xfId="5122"/>
    <cellStyle name="Comma 3 2 3" xfId="5123"/>
    <cellStyle name="Comma 3 2 3 2" xfId="5124"/>
    <cellStyle name="Comma 3 2 4" xfId="5125"/>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3" xfId="5165"/>
    <cellStyle name="Comma 3 3 4" xfId="5166"/>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3" xfId="5189"/>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0" xfId="5312"/>
    <cellStyle name="Comma 30 2" xfId="5313"/>
    <cellStyle name="Comma 31" xfId="5314"/>
    <cellStyle name="Comma 31 2" xfId="5315"/>
    <cellStyle name="Comma 31 2 2" xfId="5316"/>
    <cellStyle name="Comma 31 3" xfId="5317"/>
    <cellStyle name="Comma 32" xfId="5318"/>
    <cellStyle name="Comma 32 2" xfId="5319"/>
    <cellStyle name="Comma 33" xfId="5320"/>
    <cellStyle name="Comma 33 2" xfId="5321"/>
    <cellStyle name="Comma 34" xfId="5322"/>
    <cellStyle name="Comma 34 10" xfId="5323"/>
    <cellStyle name="Comma 34 2" xfId="5324"/>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3" xfId="5441"/>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6" xfId="5457"/>
    <cellStyle name="Comma 36 2" xfId="5458"/>
    <cellStyle name="Comma 36 2 2" xfId="5459"/>
    <cellStyle name="Comma 36 3" xfId="5460"/>
    <cellStyle name="Comma 37" xfId="5461"/>
    <cellStyle name="Comma 37 2" xfId="5462"/>
    <cellStyle name="Comma 37 2 2" xfId="5463"/>
    <cellStyle name="Comma 37 3" xfId="5464"/>
    <cellStyle name="Comma 38" xfId="5465"/>
    <cellStyle name="Comma 38 2" xfId="5466"/>
    <cellStyle name="Comma 38 2 2" xfId="5467"/>
    <cellStyle name="Comma 38 3" xfId="5468"/>
    <cellStyle name="Comma 39" xfId="5469"/>
    <cellStyle name="Comma 39 2" xfId="5470"/>
    <cellStyle name="Comma 39 2 2" xfId="5471"/>
    <cellStyle name="Comma 39 3" xfId="5472"/>
    <cellStyle name="Comma 4" xfId="10"/>
    <cellStyle name="Comma 4 2" xfId="5473"/>
    <cellStyle name="Comma 4 2 2" xfId="5474"/>
    <cellStyle name="Comma 4 2 2 2" xfId="5475"/>
    <cellStyle name="Comma 4 3" xfId="5476"/>
    <cellStyle name="Comma 4 3 2" xfId="5477"/>
    <cellStyle name="Comma 4 4" xfId="5478"/>
    <cellStyle name="Comma 40" xfId="5479"/>
    <cellStyle name="Comma 40 2" xfId="5480"/>
    <cellStyle name="Comma 40 2 2" xfId="5481"/>
    <cellStyle name="Comma 40 3" xfId="5482"/>
    <cellStyle name="Comma 41" xfId="5483"/>
    <cellStyle name="Comma 41 2" xfId="5484"/>
    <cellStyle name="Comma 41 2 2" xfId="5485"/>
    <cellStyle name="Comma 41 3" xfId="5486"/>
    <cellStyle name="Comma 42" xfId="5487"/>
    <cellStyle name="Comma 42 2" xfId="5488"/>
    <cellStyle name="Comma 42 2 2" xfId="5489"/>
    <cellStyle name="Comma 42 3" xfId="5490"/>
    <cellStyle name="Comma 43" xfId="5491"/>
    <cellStyle name="Comma 43 2" xfId="5492"/>
    <cellStyle name="Comma 43 2 2" xfId="5493"/>
    <cellStyle name="Comma 43 3" xfId="5494"/>
    <cellStyle name="Comma 44" xfId="5495"/>
    <cellStyle name="Comma 44 2" xfId="5496"/>
    <cellStyle name="Comma 44 2 2" xfId="5497"/>
    <cellStyle name="Comma 44 3" xfId="5498"/>
    <cellStyle name="Comma 45" xfId="5499"/>
    <cellStyle name="Comma 45 2" xfId="5500"/>
    <cellStyle name="Comma 45 2 2" xfId="5501"/>
    <cellStyle name="Comma 45 3" xfId="5502"/>
    <cellStyle name="Comma 46" xfId="5503"/>
    <cellStyle name="Comma 46 2" xfId="5504"/>
    <cellStyle name="Comma 46 2 2" xfId="5505"/>
    <cellStyle name="Comma 46 3" xfId="5506"/>
    <cellStyle name="Comma 47" xfId="5507"/>
    <cellStyle name="Comma 47 2" xfId="5508"/>
    <cellStyle name="Comma 47 2 2" xfId="5509"/>
    <cellStyle name="Comma 47 3" xfId="5510"/>
    <cellStyle name="Comma 48" xfId="5511"/>
    <cellStyle name="Comma 48 2" xfId="5512"/>
    <cellStyle name="Comma 48 2 2" xfId="5513"/>
    <cellStyle name="Comma 48 3" xfId="5514"/>
    <cellStyle name="Comma 49" xfId="5515"/>
    <cellStyle name="Comma 49 10" xfId="5516"/>
    <cellStyle name="Comma 49 11" xfId="5517"/>
    <cellStyle name="Comma 49 12" xfId="5518"/>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3" xfId="5951"/>
    <cellStyle name="Comma 5 2 3 2" xfId="5952"/>
    <cellStyle name="Comma 5 3" xfId="5953"/>
    <cellStyle name="Comma 5 3 2" xfId="5954"/>
    <cellStyle name="Comma 5 4" xfId="5955"/>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2" xfId="8558"/>
    <cellStyle name="Comma 6 2 2" xfId="8559"/>
    <cellStyle name="Comma 6 2 2 2" xfId="8560"/>
    <cellStyle name="Comma 6 2 3" xfId="8561"/>
    <cellStyle name="Comma 6 2 4" xfId="8562"/>
    <cellStyle name="Comma 6 3" xfId="8563"/>
    <cellStyle name="Comma 6 3 2" xfId="8564"/>
    <cellStyle name="Comma 6 3 3" xfId="8565"/>
    <cellStyle name="Comma 6 4" xfId="8566"/>
    <cellStyle name="Comma 6 4 2" xfId="8567"/>
    <cellStyle name="Comma 6 5" xfId="8568"/>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3" xfId="9022"/>
    <cellStyle name="Comma 7 2 4" xfId="9023"/>
    <cellStyle name="Comma 7 2 5" xfId="9024"/>
    <cellStyle name="Comma 7 2 6" xfId="9025"/>
    <cellStyle name="Comma 7 2 7" xfId="9026"/>
    <cellStyle name="Comma 7 3" xfId="9027"/>
    <cellStyle name="Comma 7 3 2" xfId="9028"/>
    <cellStyle name="Comma 7 4" xfId="9029"/>
    <cellStyle name="Comma 7 4 2" xfId="9030"/>
    <cellStyle name="Comma 7 4 3" xfId="9031"/>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2" xfId="9045"/>
    <cellStyle name="Comma 8 2 2" xfId="9046"/>
    <cellStyle name="Comma 8 2 2 2" xfId="9047"/>
    <cellStyle name="Comma 8 2 3" xfId="9048"/>
    <cellStyle name="Comma 8 2 4" xfId="9049"/>
    <cellStyle name="Comma 8 2 5" xfId="9050"/>
    <cellStyle name="Comma 8 2 6" xfId="9051"/>
    <cellStyle name="Comma 8 2 7" xfId="9052"/>
    <cellStyle name="Comma 8 2 8" xfId="9053"/>
    <cellStyle name="Comma 8 3" xfId="9054"/>
    <cellStyle name="Comma 8 3 2" xfId="9055"/>
    <cellStyle name="Comma 8 4" xfId="9056"/>
    <cellStyle name="Comma 8 4 2" xfId="9057"/>
    <cellStyle name="Comma 8 5" xfId="9058"/>
    <cellStyle name="Comma 8 6" xfId="9059"/>
    <cellStyle name="Comma 8 7" xfId="9060"/>
    <cellStyle name="Comma 8 8" xfId="9061"/>
    <cellStyle name="Comma 8 9" xfId="9062"/>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2" xfId="9078"/>
    <cellStyle name="Comma 9 2 2" xfId="9079"/>
    <cellStyle name="Comma 9 2 2 2" xfId="9080"/>
    <cellStyle name="Comma 9 2 3" xfId="9081"/>
    <cellStyle name="Comma 9 2 3 2" xfId="9082"/>
    <cellStyle name="Comma 9 3" xfId="9083"/>
    <cellStyle name="Comma 9 3 2" xfId="9084"/>
    <cellStyle name="Comma 9 3 2 2" xfId="9085"/>
    <cellStyle name="Comma 9 3 3" xfId="9086"/>
    <cellStyle name="Comma 9 3 4" xfId="9087"/>
    <cellStyle name="Comma 9 3 5" xfId="9088"/>
    <cellStyle name="Comma 9 3 6" xfId="9089"/>
    <cellStyle name="Comma 9 3 7" xfId="9090"/>
    <cellStyle name="Comma 9 4" xfId="9091"/>
    <cellStyle name="Comma 9 5" xfId="9092"/>
    <cellStyle name="Comma 9 6" xfId="9093"/>
    <cellStyle name="Comma 9 7" xfId="9094"/>
    <cellStyle name="Comma 9 8" xfId="9095"/>
    <cellStyle name="Comma 9 9" xfId="9096"/>
    <cellStyle name="Comma 9 9 2" xfId="9097"/>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 Style3" xfId="9109"/>
    <cellStyle name="Currency [00]" xfId="9110"/>
    <cellStyle name="Currency 10" xfId="9111"/>
    <cellStyle name="Currency 2" xfId="9112"/>
    <cellStyle name="Currency 2 2" xfId="9113"/>
    <cellStyle name="Currency 2 2 2" xfId="9114"/>
    <cellStyle name="Currency 2 2 2 2" xfId="9115"/>
    <cellStyle name="Currency 2 2 2 3" xfId="9116"/>
    <cellStyle name="Currency 2 2 2 4" xfId="9117"/>
    <cellStyle name="Currency 2 3" xfId="9118"/>
    <cellStyle name="Currency 2 4" xfId="9119"/>
    <cellStyle name="Currency 2 5" xfId="9120"/>
    <cellStyle name="Currency 2 6" xfId="9121"/>
    <cellStyle name="Currency 2 7" xfId="9122"/>
    <cellStyle name="Currency 2 7 2" xfId="9123"/>
    <cellStyle name="Currency 2 7 3" xfId="9124"/>
    <cellStyle name="Currency 2 7 4" xfId="9125"/>
    <cellStyle name="Currency 3" xfId="9126"/>
    <cellStyle name="Currency 3 2" xfId="9127"/>
    <cellStyle name="Currency 4" xfId="9128"/>
    <cellStyle name="Currency 5" xfId="9129"/>
    <cellStyle name="Currency 6" xfId="9130"/>
    <cellStyle name="Currency 7" xfId="9131"/>
    <cellStyle name="Currency 8" xfId="9132"/>
    <cellStyle name="Currency 9" xfId="9133"/>
    <cellStyle name="Date - Style2" xfId="9134"/>
    <cellStyle name="Date Short" xfId="9135"/>
    <cellStyle name="DELTA" xfId="9136"/>
    <cellStyle name="DELTA 2" xfId="9137"/>
    <cellStyle name="DELTA 3" xfId="9138"/>
    <cellStyle name="DELTA 4" xfId="9139"/>
    <cellStyle name="DELTA 5" xfId="9140"/>
    <cellStyle name="DELTA 6" xfId="9141"/>
    <cellStyle name="DELTA 7" xfId="9142"/>
    <cellStyle name="Dezimal [0]" xfId="9143"/>
    <cellStyle name="Dezimal_AX-5-Loan-Portfolio-Efficiency-310899" xfId="9144"/>
    <cellStyle name="Emphasis 1" xfId="9145"/>
    <cellStyle name="Emphasis 2" xfId="9146"/>
    <cellStyle name="Emphasis 3" xfId="9147"/>
    <cellStyle name="Enter Currency (0)" xfId="9148"/>
    <cellStyle name="Enter Currency (2)" xfId="9149"/>
    <cellStyle name="Enter Units (0)" xfId="9150"/>
    <cellStyle name="Enter Units (1)" xfId="9151"/>
    <cellStyle name="Enter Units (2)" xfId="9152"/>
    <cellStyle name="Euro" xfId="9153"/>
    <cellStyle name="Euro 2" xfId="9154"/>
    <cellStyle name="Euro 3" xfId="9155"/>
    <cellStyle name="Explanatory Text 2" xfId="9156"/>
    <cellStyle name="Explanatory Text 2 10" xfId="9157"/>
    <cellStyle name="Explanatory Text 2 11" xfId="9158"/>
    <cellStyle name="Explanatory Text 2 12" xfId="9159"/>
    <cellStyle name="Explanatory Text 2 2" xfId="9160"/>
    <cellStyle name="Explanatory Text 2 2 2" xfId="9161"/>
    <cellStyle name="Explanatory Text 2 3" xfId="9162"/>
    <cellStyle name="Explanatory Text 2 4" xfId="9163"/>
    <cellStyle name="Explanatory Text 2 5" xfId="9164"/>
    <cellStyle name="Explanatory Text 2 6" xfId="9165"/>
    <cellStyle name="Explanatory Text 2 7" xfId="9166"/>
    <cellStyle name="Explanatory Text 2 8" xfId="9167"/>
    <cellStyle name="Explanatory Text 2 9" xfId="9168"/>
    <cellStyle name="Explanatory Text 3" xfId="9169"/>
    <cellStyle name="Explanatory Text 3 2" xfId="9170"/>
    <cellStyle name="Explanatory Text 3 3" xfId="9171"/>
    <cellStyle name="Explanatory Text 4" xfId="9172"/>
    <cellStyle name="Explanatory Text 4 2" xfId="9173"/>
    <cellStyle name="Explanatory Text 4 3" xfId="9174"/>
    <cellStyle name="Explanatory Text 5" xfId="9175"/>
    <cellStyle name="Explanatory Text 5 2" xfId="9176"/>
    <cellStyle name="Explanatory Text 5 3" xfId="9177"/>
    <cellStyle name="Explanatory Text 6" xfId="9178"/>
    <cellStyle name="Explanatory Text 6 2" xfId="9179"/>
    <cellStyle name="Explanatory Text 6 3" xfId="9180"/>
    <cellStyle name="Explanatory Text 7" xfId="9181"/>
    <cellStyle name="Flag" xfId="9182"/>
    <cellStyle name="Flag 2" xfId="9183"/>
    <cellStyle name="Flag 3" xfId="9184"/>
    <cellStyle name="Gia's" xfId="9185"/>
    <cellStyle name="Gia's 10" xfId="9186"/>
    <cellStyle name="Gia's 10 2" xfId="21324"/>
    <cellStyle name="Gia's 10 2 2" xfId="22800"/>
    <cellStyle name="Gia's 10 3" xfId="21436"/>
    <cellStyle name="Gia's 10 4" xfId="22759"/>
    <cellStyle name="Gia's 11" xfId="21325"/>
    <cellStyle name="Gia's 11 2" xfId="22801"/>
    <cellStyle name="Gia's 12" xfId="21437"/>
    <cellStyle name="Gia's 13" xfId="22758"/>
    <cellStyle name="Gia's 2" xfId="9187"/>
    <cellStyle name="Gia's 2 2" xfId="21323"/>
    <cellStyle name="Gia's 2 2 2" xfId="22799"/>
    <cellStyle name="Gia's 2 3" xfId="21435"/>
    <cellStyle name="Gia's 2 4" xfId="22760"/>
    <cellStyle name="Gia's 3" xfId="9188"/>
    <cellStyle name="Gia's 3 2" xfId="21322"/>
    <cellStyle name="Gia's 3 2 2" xfId="22798"/>
    <cellStyle name="Gia's 3 3" xfId="21434"/>
    <cellStyle name="Gia's 3 4" xfId="22761"/>
    <cellStyle name="Gia's 4" xfId="9189"/>
    <cellStyle name="Gia's 4 2" xfId="21321"/>
    <cellStyle name="Gia's 4 2 2" xfId="22797"/>
    <cellStyle name="Gia's 4 3" xfId="21433"/>
    <cellStyle name="Gia's 4 4" xfId="22762"/>
    <cellStyle name="Gia's 5" xfId="9190"/>
    <cellStyle name="Gia's 5 2" xfId="21320"/>
    <cellStyle name="Gia's 5 2 2" xfId="22796"/>
    <cellStyle name="Gia's 5 3" xfId="21432"/>
    <cellStyle name="Gia's 5 4" xfId="22763"/>
    <cellStyle name="Gia's 6" xfId="9191"/>
    <cellStyle name="Gia's 6 2" xfId="21319"/>
    <cellStyle name="Gia's 6 2 2" xfId="22795"/>
    <cellStyle name="Gia's 6 3" xfId="21431"/>
    <cellStyle name="Gia's 6 4" xfId="22764"/>
    <cellStyle name="Gia's 7" xfId="9192"/>
    <cellStyle name="Gia's 7 2" xfId="21318"/>
    <cellStyle name="Gia's 7 2 2" xfId="22794"/>
    <cellStyle name="Gia's 7 3" xfId="21430"/>
    <cellStyle name="Gia's 7 4" xfId="22765"/>
    <cellStyle name="Gia's 8" xfId="9193"/>
    <cellStyle name="Gia's 8 2" xfId="21317"/>
    <cellStyle name="Gia's 8 2 2" xfId="22793"/>
    <cellStyle name="Gia's 8 3" xfId="21429"/>
    <cellStyle name="Gia's 8 4" xfId="22766"/>
    <cellStyle name="Gia's 9" xfId="9194"/>
    <cellStyle name="Gia's 9 2" xfId="21316"/>
    <cellStyle name="Gia's 9 2 2" xfId="22792"/>
    <cellStyle name="Gia's 9 3" xfId="21428"/>
    <cellStyle name="Gia's 9 4" xfId="22767"/>
    <cellStyle name="Good 2" xfId="9195"/>
    <cellStyle name="Good 2 10" xfId="9196"/>
    <cellStyle name="Good 2 11" xfId="9197"/>
    <cellStyle name="Good 2 12" xfId="9198"/>
    <cellStyle name="Good 2 2" xfId="9199"/>
    <cellStyle name="Good 2 2 2" xfId="9200"/>
    <cellStyle name="Good 2 3" xfId="9201"/>
    <cellStyle name="Good 2 4" xfId="9202"/>
    <cellStyle name="Good 2 5" xfId="9203"/>
    <cellStyle name="Good 2 6" xfId="9204"/>
    <cellStyle name="Good 2 7" xfId="9205"/>
    <cellStyle name="Good 2 8" xfId="9206"/>
    <cellStyle name="Good 2 9" xfId="9207"/>
    <cellStyle name="Good 3" xfId="9208"/>
    <cellStyle name="Good 3 2" xfId="9209"/>
    <cellStyle name="Good 3 3" xfId="9210"/>
    <cellStyle name="Good 4" xfId="9211"/>
    <cellStyle name="Good 4 2" xfId="9212"/>
    <cellStyle name="Good 4 3" xfId="9213"/>
    <cellStyle name="Good 5" xfId="9214"/>
    <cellStyle name="Good 5 2" xfId="9215"/>
    <cellStyle name="Good 5 3" xfId="9216"/>
    <cellStyle name="Good 6" xfId="9217"/>
    <cellStyle name="Good 6 2" xfId="9218"/>
    <cellStyle name="Good 6 3" xfId="9219"/>
    <cellStyle name="Good 7" xfId="9220"/>
    <cellStyle name="greyed" xfId="9221"/>
    <cellStyle name="greyed 2" xfId="21315"/>
    <cellStyle name="greyed 2 2" xfId="22791"/>
    <cellStyle name="greyed 3" xfId="21427"/>
    <cellStyle name="greyed 4" xfId="22768"/>
    <cellStyle name="Header1" xfId="9222"/>
    <cellStyle name="Header1 2" xfId="9223"/>
    <cellStyle name="Header1 3" xfId="9224"/>
    <cellStyle name="Header2" xfId="9225"/>
    <cellStyle name="Header2 2" xfId="9226"/>
    <cellStyle name="Header2 2 2" xfId="21313"/>
    <cellStyle name="Header2 2 2 2" xfId="22789"/>
    <cellStyle name="Header2 2 3" xfId="21425"/>
    <cellStyle name="Header2 2 4" xfId="22770"/>
    <cellStyle name="Header2 3" xfId="9227"/>
    <cellStyle name="Header2 3 2" xfId="21312"/>
    <cellStyle name="Header2 3 2 2" xfId="22788"/>
    <cellStyle name="Header2 3 3" xfId="21424"/>
    <cellStyle name="Header2 3 4" xfId="22771"/>
    <cellStyle name="Header2 4" xfId="21314"/>
    <cellStyle name="Header2 4 2" xfId="22790"/>
    <cellStyle name="Header2 5" xfId="21426"/>
    <cellStyle name="Header2 6" xfId="22769"/>
    <cellStyle name="Heading 1 2" xfId="9228"/>
    <cellStyle name="Heading 1 2 2" xfId="9229"/>
    <cellStyle name="Heading 1 2 2 2" xfId="9230"/>
    <cellStyle name="Heading 1 2 3" xfId="9231"/>
    <cellStyle name="Heading 1 2 4" xfId="9232"/>
    <cellStyle name="Heading 1 3" xfId="9233"/>
    <cellStyle name="Heading 1 3 2" xfId="9234"/>
    <cellStyle name="Heading 1 3 3" xfId="9235"/>
    <cellStyle name="Heading 1 4" xfId="9236"/>
    <cellStyle name="Heading 1 4 2" xfId="9237"/>
    <cellStyle name="Heading 1 4 3" xfId="9238"/>
    <cellStyle name="Heading 1 5" xfId="9239"/>
    <cellStyle name="Heading 1 5 2" xfId="9240"/>
    <cellStyle name="Heading 1 5 3" xfId="9241"/>
    <cellStyle name="Heading 1 6" xfId="9242"/>
    <cellStyle name="Heading 1 6 2" xfId="9243"/>
    <cellStyle name="Heading 1 6 3" xfId="9244"/>
    <cellStyle name="Heading 1 7" xfId="9245"/>
    <cellStyle name="Heading 2 2" xfId="9246"/>
    <cellStyle name="Heading 2 2 2" xfId="9247"/>
    <cellStyle name="Heading 2 2 2 2" xfId="9248"/>
    <cellStyle name="Heading 2 2 3" xfId="9249"/>
    <cellStyle name="Heading 2 2 4" xfId="9250"/>
    <cellStyle name="Heading 2 3" xfId="9251"/>
    <cellStyle name="Heading 2 3 2" xfId="9252"/>
    <cellStyle name="Heading 2 3 3" xfId="9253"/>
    <cellStyle name="Heading 2 4" xfId="9254"/>
    <cellStyle name="Heading 2 4 2" xfId="9255"/>
    <cellStyle name="Heading 2 4 3" xfId="9256"/>
    <cellStyle name="Heading 2 5" xfId="9257"/>
    <cellStyle name="Heading 2 5 2" xfId="9258"/>
    <cellStyle name="Heading 2 5 3" xfId="9259"/>
    <cellStyle name="Heading 2 6" xfId="9260"/>
    <cellStyle name="Heading 2 6 2" xfId="9261"/>
    <cellStyle name="Heading 2 6 3" xfId="9262"/>
    <cellStyle name="Heading 2 7" xfId="9263"/>
    <cellStyle name="Heading 3 2" xfId="9264"/>
    <cellStyle name="Heading 3 2 2" xfId="9265"/>
    <cellStyle name="Heading 3 2 2 2" xfId="9266"/>
    <cellStyle name="Heading 3 2 3" xfId="9267"/>
    <cellStyle name="Heading 3 2 3 2" xfId="9268"/>
    <cellStyle name="Heading 3 2 4" xfId="9269"/>
    <cellStyle name="Heading 3 2 4 2" xfId="9270"/>
    <cellStyle name="Heading 3 2 5" xfId="9271"/>
    <cellStyle name="Heading 3 3" xfId="9272"/>
    <cellStyle name="Heading 3 3 2" xfId="9273"/>
    <cellStyle name="Heading 3 3 3" xfId="9274"/>
    <cellStyle name="Heading 3 4" xfId="9275"/>
    <cellStyle name="Heading 3 4 2" xfId="9276"/>
    <cellStyle name="Heading 3 4 3" xfId="9277"/>
    <cellStyle name="Heading 3 5" xfId="9278"/>
    <cellStyle name="Heading 3 5 2" xfId="9279"/>
    <cellStyle name="Heading 3 5 3" xfId="9280"/>
    <cellStyle name="Heading 3 6" xfId="9281"/>
    <cellStyle name="Heading 3 6 2" xfId="9282"/>
    <cellStyle name="Heading 3 6 3" xfId="9283"/>
    <cellStyle name="Heading 3 7" xfId="9284"/>
    <cellStyle name="Heading 4 2" xfId="9285"/>
    <cellStyle name="Heading 4 2 2" xfId="9286"/>
    <cellStyle name="Heading 4 2 2 2" xfId="9287"/>
    <cellStyle name="Heading 4 2 3" xfId="9288"/>
    <cellStyle name="Heading 4 2 4" xfId="9289"/>
    <cellStyle name="Heading 4 3" xfId="9290"/>
    <cellStyle name="Heading 4 3 2" xfId="9291"/>
    <cellStyle name="Heading 4 3 3" xfId="9292"/>
    <cellStyle name="Heading 4 4" xfId="9293"/>
    <cellStyle name="Heading 4 4 2" xfId="9294"/>
    <cellStyle name="Heading 4 4 3" xfId="9295"/>
    <cellStyle name="Heading 4 5" xfId="9296"/>
    <cellStyle name="Heading 4 5 2" xfId="9297"/>
    <cellStyle name="Heading 4 5 3" xfId="9298"/>
    <cellStyle name="Heading 4 6" xfId="9299"/>
    <cellStyle name="Heading 4 6 2" xfId="9300"/>
    <cellStyle name="Heading 4 6 3" xfId="9301"/>
    <cellStyle name="Heading 4 7" xfId="9302"/>
    <cellStyle name="Heading A" xfId="9303"/>
    <cellStyle name="Heading1" xfId="9304"/>
    <cellStyle name="Heading1 2" xfId="9305"/>
    <cellStyle name="Heading1 3" xfId="9306"/>
    <cellStyle name="Heading2" xfId="9307"/>
    <cellStyle name="Heading2 2" xfId="9308"/>
    <cellStyle name="Heading2 3" xfId="9309"/>
    <cellStyle name="Heading3" xfId="9310"/>
    <cellStyle name="Heading3 2" xfId="9311"/>
    <cellStyle name="Heading3 3" xfId="9312"/>
    <cellStyle name="Heading4" xfId="9313"/>
    <cellStyle name="Heading4 2" xfId="9314"/>
    <cellStyle name="Heading4 3" xfId="9315"/>
    <cellStyle name="Heading5" xfId="9316"/>
    <cellStyle name="Heading5 2" xfId="9317"/>
    <cellStyle name="Heading5 3" xfId="9318"/>
    <cellStyle name="Heading6" xfId="9319"/>
    <cellStyle name="Heading6 2" xfId="9320"/>
    <cellStyle name="Heading6 3" xfId="9321"/>
    <cellStyle name="HeadingTable" xfId="9322"/>
    <cellStyle name="HeadingTable 2" xfId="21311"/>
    <cellStyle name="HeadingTable 2 2" xfId="22787"/>
    <cellStyle name="HeadingTable 3" xfId="21423"/>
    <cellStyle name="HeadingTable 4" xfId="22772"/>
    <cellStyle name="highlightExposure" xfId="9323"/>
    <cellStyle name="highlightExposure 2" xfId="21310"/>
    <cellStyle name="highlightExposure 2 2" xfId="22786"/>
    <cellStyle name="highlightExposure 3" xfId="21422"/>
    <cellStyle name="highlightExposure 4" xfId="22773"/>
    <cellStyle name="highlightPercentage" xfId="9324"/>
    <cellStyle name="highlightPercentage 2" xfId="21309"/>
    <cellStyle name="highlightPercentage 2 2" xfId="22785"/>
    <cellStyle name="highlightPercentage 3" xfId="21421"/>
    <cellStyle name="highlightPercentage 4" xfId="22774"/>
    <cellStyle name="highlightText" xfId="9325"/>
    <cellStyle name="highlightText 2" xfId="21308"/>
    <cellStyle name="highlightText 2 2" xfId="22784"/>
    <cellStyle name="highlightText 3" xfId="21420"/>
    <cellStyle name="highlightText 4" xfId="22775"/>
    <cellStyle name="Horizontal" xfId="9326"/>
    <cellStyle name="Horizontal 2" xfId="9327"/>
    <cellStyle name="Horizontal 3" xfId="9328"/>
    <cellStyle name="Hyperlink" xfId="17" builtinId="8"/>
    <cellStyle name="Hyperlink 2" xfId="9329"/>
    <cellStyle name="Hyperlink 2 2" xfId="9330"/>
    <cellStyle name="Hyperlink 2 3" xfId="9331"/>
    <cellStyle name="Hyperlink 3" xfId="21414"/>
    <cellStyle name="Îáû÷íûé_23_1 " xfId="9332"/>
    <cellStyle name="Input 2" xfId="9333"/>
    <cellStyle name="Input 2 10" xfId="9334"/>
    <cellStyle name="Input 2 10 2" xfId="9335"/>
    <cellStyle name="Input 2 10 2 2" xfId="21306"/>
    <cellStyle name="Input 2 10 2 2 2" xfId="21778"/>
    <cellStyle name="Input 2 10 2 3" xfId="21949"/>
    <cellStyle name="Input 2 10 2 4" xfId="22415"/>
    <cellStyle name="Input 2 10 3" xfId="9336"/>
    <cellStyle name="Input 2 10 3 2" xfId="21305"/>
    <cellStyle name="Input 2 10 3 2 2" xfId="21777"/>
    <cellStyle name="Input 2 10 3 3" xfId="21950"/>
    <cellStyle name="Input 2 10 3 4" xfId="22416"/>
    <cellStyle name="Input 2 10 4" xfId="9337"/>
    <cellStyle name="Input 2 10 4 2" xfId="21304"/>
    <cellStyle name="Input 2 10 4 2 2" xfId="21776"/>
    <cellStyle name="Input 2 10 4 3" xfId="21951"/>
    <cellStyle name="Input 2 10 4 4" xfId="22417"/>
    <cellStyle name="Input 2 10 5" xfId="9338"/>
    <cellStyle name="Input 2 10 5 2" xfId="21303"/>
    <cellStyle name="Input 2 10 5 2 2" xfId="21775"/>
    <cellStyle name="Input 2 10 5 3" xfId="21952"/>
    <cellStyle name="Input 2 10 5 4" xfId="22418"/>
    <cellStyle name="Input 2 11" xfId="9339"/>
    <cellStyle name="Input 2 11 2" xfId="9340"/>
    <cellStyle name="Input 2 11 2 2" xfId="21301"/>
    <cellStyle name="Input 2 11 2 2 2" xfId="21773"/>
    <cellStyle name="Input 2 11 2 3" xfId="21954"/>
    <cellStyle name="Input 2 11 2 4" xfId="22420"/>
    <cellStyle name="Input 2 11 3" xfId="9341"/>
    <cellStyle name="Input 2 11 3 2" xfId="21300"/>
    <cellStyle name="Input 2 11 3 2 2" xfId="21772"/>
    <cellStyle name="Input 2 11 3 3" xfId="21955"/>
    <cellStyle name="Input 2 11 3 4" xfId="22421"/>
    <cellStyle name="Input 2 11 4" xfId="9342"/>
    <cellStyle name="Input 2 11 4 2" xfId="21299"/>
    <cellStyle name="Input 2 11 4 2 2" xfId="21771"/>
    <cellStyle name="Input 2 11 4 3" xfId="21956"/>
    <cellStyle name="Input 2 11 4 4" xfId="22422"/>
    <cellStyle name="Input 2 11 5" xfId="9343"/>
    <cellStyle name="Input 2 11 5 2" xfId="21298"/>
    <cellStyle name="Input 2 11 5 2 2" xfId="21770"/>
    <cellStyle name="Input 2 11 5 3" xfId="21957"/>
    <cellStyle name="Input 2 11 5 4" xfId="22423"/>
    <cellStyle name="Input 2 11 6" xfId="21302"/>
    <cellStyle name="Input 2 11 6 2" xfId="21774"/>
    <cellStyle name="Input 2 11 7" xfId="21953"/>
    <cellStyle name="Input 2 11 8" xfId="22419"/>
    <cellStyle name="Input 2 12" xfId="9344"/>
    <cellStyle name="Input 2 12 2" xfId="9345"/>
    <cellStyle name="Input 2 12 2 2" xfId="21296"/>
    <cellStyle name="Input 2 12 2 2 2" xfId="21768"/>
    <cellStyle name="Input 2 12 2 3" xfId="21959"/>
    <cellStyle name="Input 2 12 2 4" xfId="22425"/>
    <cellStyle name="Input 2 12 3" xfId="9346"/>
    <cellStyle name="Input 2 12 3 2" xfId="21295"/>
    <cellStyle name="Input 2 12 3 2 2" xfId="21767"/>
    <cellStyle name="Input 2 12 3 3" xfId="21960"/>
    <cellStyle name="Input 2 12 3 4" xfId="22426"/>
    <cellStyle name="Input 2 12 4" xfId="9347"/>
    <cellStyle name="Input 2 12 4 2" xfId="21294"/>
    <cellStyle name="Input 2 12 4 2 2" xfId="21766"/>
    <cellStyle name="Input 2 12 4 3" xfId="21961"/>
    <cellStyle name="Input 2 12 4 4" xfId="22427"/>
    <cellStyle name="Input 2 12 5" xfId="9348"/>
    <cellStyle name="Input 2 12 5 2" xfId="21293"/>
    <cellStyle name="Input 2 12 5 2 2" xfId="21765"/>
    <cellStyle name="Input 2 12 5 3" xfId="21962"/>
    <cellStyle name="Input 2 12 5 4" xfId="22428"/>
    <cellStyle name="Input 2 12 6" xfId="21297"/>
    <cellStyle name="Input 2 12 6 2" xfId="21769"/>
    <cellStyle name="Input 2 12 7" xfId="21958"/>
    <cellStyle name="Input 2 12 8" xfId="22424"/>
    <cellStyle name="Input 2 13" xfId="9349"/>
    <cellStyle name="Input 2 13 2" xfId="9350"/>
    <cellStyle name="Input 2 13 2 2" xfId="21291"/>
    <cellStyle name="Input 2 13 2 2 2" xfId="21763"/>
    <cellStyle name="Input 2 13 2 3" xfId="21964"/>
    <cellStyle name="Input 2 13 2 4" xfId="22430"/>
    <cellStyle name="Input 2 13 3" xfId="9351"/>
    <cellStyle name="Input 2 13 3 2" xfId="21290"/>
    <cellStyle name="Input 2 13 3 2 2" xfId="21762"/>
    <cellStyle name="Input 2 13 3 3" xfId="21965"/>
    <cellStyle name="Input 2 13 3 4" xfId="22431"/>
    <cellStyle name="Input 2 13 4" xfId="9352"/>
    <cellStyle name="Input 2 13 4 2" xfId="21289"/>
    <cellStyle name="Input 2 13 4 2 2" xfId="21761"/>
    <cellStyle name="Input 2 13 4 3" xfId="21966"/>
    <cellStyle name="Input 2 13 4 4" xfId="22432"/>
    <cellStyle name="Input 2 13 5" xfId="21292"/>
    <cellStyle name="Input 2 13 5 2" xfId="21764"/>
    <cellStyle name="Input 2 13 6" xfId="21963"/>
    <cellStyle name="Input 2 13 7" xfId="22429"/>
    <cellStyle name="Input 2 14" xfId="9353"/>
    <cellStyle name="Input 2 14 2" xfId="21288"/>
    <cellStyle name="Input 2 14 2 2" xfId="21760"/>
    <cellStyle name="Input 2 14 3" xfId="21967"/>
    <cellStyle name="Input 2 14 4" xfId="22433"/>
    <cellStyle name="Input 2 15" xfId="9354"/>
    <cellStyle name="Input 2 15 2" xfId="21287"/>
    <cellStyle name="Input 2 15 2 2" xfId="21759"/>
    <cellStyle name="Input 2 15 3" xfId="21968"/>
    <cellStyle name="Input 2 15 4" xfId="22434"/>
    <cellStyle name="Input 2 16" xfId="9355"/>
    <cellStyle name="Input 2 16 2" xfId="21286"/>
    <cellStyle name="Input 2 16 2 2" xfId="21758"/>
    <cellStyle name="Input 2 16 3" xfId="21969"/>
    <cellStyle name="Input 2 16 4" xfId="22435"/>
    <cellStyle name="Input 2 17" xfId="21307"/>
    <cellStyle name="Input 2 17 2" xfId="21779"/>
    <cellStyle name="Input 2 18" xfId="21948"/>
    <cellStyle name="Input 2 19" xfId="22414"/>
    <cellStyle name="Input 2 2" xfId="9356"/>
    <cellStyle name="Input 2 2 10" xfId="21285"/>
    <cellStyle name="Input 2 2 10 2" xfId="21757"/>
    <cellStyle name="Input 2 2 11" xfId="21970"/>
    <cellStyle name="Input 2 2 12" xfId="22436"/>
    <cellStyle name="Input 2 2 2" xfId="9357"/>
    <cellStyle name="Input 2 2 2 2" xfId="9358"/>
    <cellStyle name="Input 2 2 2 2 2" xfId="21283"/>
    <cellStyle name="Input 2 2 2 2 2 2" xfId="21755"/>
    <cellStyle name="Input 2 2 2 2 3" xfId="21972"/>
    <cellStyle name="Input 2 2 2 2 4" xfId="22438"/>
    <cellStyle name="Input 2 2 2 3" xfId="9359"/>
    <cellStyle name="Input 2 2 2 3 2" xfId="21282"/>
    <cellStyle name="Input 2 2 2 3 2 2" xfId="21754"/>
    <cellStyle name="Input 2 2 2 3 3" xfId="21973"/>
    <cellStyle name="Input 2 2 2 3 4" xfId="22439"/>
    <cellStyle name="Input 2 2 2 4" xfId="9360"/>
    <cellStyle name="Input 2 2 2 4 2" xfId="21281"/>
    <cellStyle name="Input 2 2 2 4 2 2" xfId="21753"/>
    <cellStyle name="Input 2 2 2 4 3" xfId="21974"/>
    <cellStyle name="Input 2 2 2 4 4" xfId="22440"/>
    <cellStyle name="Input 2 2 2 5" xfId="21284"/>
    <cellStyle name="Input 2 2 2 5 2" xfId="21756"/>
    <cellStyle name="Input 2 2 2 6" xfId="21971"/>
    <cellStyle name="Input 2 2 2 7" xfId="22437"/>
    <cellStyle name="Input 2 2 3" xfId="9361"/>
    <cellStyle name="Input 2 2 3 2" xfId="9362"/>
    <cellStyle name="Input 2 2 3 2 2" xfId="21279"/>
    <cellStyle name="Input 2 2 3 2 2 2" xfId="21751"/>
    <cellStyle name="Input 2 2 3 2 3" xfId="21976"/>
    <cellStyle name="Input 2 2 3 2 4" xfId="22442"/>
    <cellStyle name="Input 2 2 3 3" xfId="9363"/>
    <cellStyle name="Input 2 2 3 3 2" xfId="21278"/>
    <cellStyle name="Input 2 2 3 3 2 2" xfId="21750"/>
    <cellStyle name="Input 2 2 3 3 3" xfId="21977"/>
    <cellStyle name="Input 2 2 3 3 4" xfId="22443"/>
    <cellStyle name="Input 2 2 3 4" xfId="9364"/>
    <cellStyle name="Input 2 2 3 4 2" xfId="21277"/>
    <cellStyle name="Input 2 2 3 4 2 2" xfId="21749"/>
    <cellStyle name="Input 2 2 3 4 3" xfId="21978"/>
    <cellStyle name="Input 2 2 3 4 4" xfId="22444"/>
    <cellStyle name="Input 2 2 3 5" xfId="21280"/>
    <cellStyle name="Input 2 2 3 5 2" xfId="21752"/>
    <cellStyle name="Input 2 2 3 6" xfId="21975"/>
    <cellStyle name="Input 2 2 3 7" xfId="22441"/>
    <cellStyle name="Input 2 2 4" xfId="9365"/>
    <cellStyle name="Input 2 2 4 2" xfId="9366"/>
    <cellStyle name="Input 2 2 4 2 2" xfId="21275"/>
    <cellStyle name="Input 2 2 4 2 2 2" xfId="21747"/>
    <cellStyle name="Input 2 2 4 2 3" xfId="21980"/>
    <cellStyle name="Input 2 2 4 2 4" xfId="22446"/>
    <cellStyle name="Input 2 2 4 3" xfId="9367"/>
    <cellStyle name="Input 2 2 4 3 2" xfId="21274"/>
    <cellStyle name="Input 2 2 4 3 2 2" xfId="21746"/>
    <cellStyle name="Input 2 2 4 3 3" xfId="21981"/>
    <cellStyle name="Input 2 2 4 3 4" xfId="22447"/>
    <cellStyle name="Input 2 2 4 4" xfId="9368"/>
    <cellStyle name="Input 2 2 4 4 2" xfId="21273"/>
    <cellStyle name="Input 2 2 4 4 2 2" xfId="21745"/>
    <cellStyle name="Input 2 2 4 4 3" xfId="21982"/>
    <cellStyle name="Input 2 2 4 4 4" xfId="22448"/>
    <cellStyle name="Input 2 2 4 5" xfId="21276"/>
    <cellStyle name="Input 2 2 4 5 2" xfId="21748"/>
    <cellStyle name="Input 2 2 4 6" xfId="21979"/>
    <cellStyle name="Input 2 2 4 7" xfId="22445"/>
    <cellStyle name="Input 2 2 5" xfId="9369"/>
    <cellStyle name="Input 2 2 5 2" xfId="9370"/>
    <cellStyle name="Input 2 2 5 2 2" xfId="21271"/>
    <cellStyle name="Input 2 2 5 2 2 2" xfId="21743"/>
    <cellStyle name="Input 2 2 5 2 3" xfId="21984"/>
    <cellStyle name="Input 2 2 5 2 4" xfId="22450"/>
    <cellStyle name="Input 2 2 5 3" xfId="9371"/>
    <cellStyle name="Input 2 2 5 3 2" xfId="21270"/>
    <cellStyle name="Input 2 2 5 3 2 2" xfId="21742"/>
    <cellStyle name="Input 2 2 5 3 3" xfId="21985"/>
    <cellStyle name="Input 2 2 5 3 4" xfId="22451"/>
    <cellStyle name="Input 2 2 5 4" xfId="9372"/>
    <cellStyle name="Input 2 2 5 4 2" xfId="21269"/>
    <cellStyle name="Input 2 2 5 4 2 2" xfId="21741"/>
    <cellStyle name="Input 2 2 5 4 3" xfId="21986"/>
    <cellStyle name="Input 2 2 5 4 4" xfId="22452"/>
    <cellStyle name="Input 2 2 5 5" xfId="21272"/>
    <cellStyle name="Input 2 2 5 5 2" xfId="21744"/>
    <cellStyle name="Input 2 2 5 6" xfId="21983"/>
    <cellStyle name="Input 2 2 5 7" xfId="22449"/>
    <cellStyle name="Input 2 2 6" xfId="9373"/>
    <cellStyle name="Input 2 2 6 2" xfId="21268"/>
    <cellStyle name="Input 2 2 6 2 2" xfId="21740"/>
    <cellStyle name="Input 2 2 6 3" xfId="21987"/>
    <cellStyle name="Input 2 2 6 4" xfId="22453"/>
    <cellStyle name="Input 2 2 7" xfId="9374"/>
    <cellStyle name="Input 2 2 7 2" xfId="21267"/>
    <cellStyle name="Input 2 2 7 2 2" xfId="21739"/>
    <cellStyle name="Input 2 2 7 3" xfId="21988"/>
    <cellStyle name="Input 2 2 7 4" xfId="22454"/>
    <cellStyle name="Input 2 2 8" xfId="9375"/>
    <cellStyle name="Input 2 2 8 2" xfId="21266"/>
    <cellStyle name="Input 2 2 8 2 2" xfId="21738"/>
    <cellStyle name="Input 2 2 8 3" xfId="21989"/>
    <cellStyle name="Input 2 2 8 4" xfId="22455"/>
    <cellStyle name="Input 2 2 9" xfId="9376"/>
    <cellStyle name="Input 2 2 9 2" xfId="21265"/>
    <cellStyle name="Input 2 2 9 2 2" xfId="21737"/>
    <cellStyle name="Input 2 2 9 3" xfId="21990"/>
    <cellStyle name="Input 2 2 9 4" xfId="22456"/>
    <cellStyle name="Input 2 3" xfId="9377"/>
    <cellStyle name="Input 2 3 2" xfId="9378"/>
    <cellStyle name="Input 2 3 2 2" xfId="21264"/>
    <cellStyle name="Input 2 3 2 2 2" xfId="21736"/>
    <cellStyle name="Input 2 3 2 3" xfId="21991"/>
    <cellStyle name="Input 2 3 2 4" xfId="22457"/>
    <cellStyle name="Input 2 3 3" xfId="9379"/>
    <cellStyle name="Input 2 3 3 2" xfId="21263"/>
    <cellStyle name="Input 2 3 3 2 2" xfId="21735"/>
    <cellStyle name="Input 2 3 3 3" xfId="21992"/>
    <cellStyle name="Input 2 3 3 4" xfId="22458"/>
    <cellStyle name="Input 2 3 4" xfId="9380"/>
    <cellStyle name="Input 2 3 4 2" xfId="21262"/>
    <cellStyle name="Input 2 3 4 2 2" xfId="21734"/>
    <cellStyle name="Input 2 3 4 3" xfId="21993"/>
    <cellStyle name="Input 2 3 4 4" xfId="22459"/>
    <cellStyle name="Input 2 3 5" xfId="9381"/>
    <cellStyle name="Input 2 3 5 2" xfId="21261"/>
    <cellStyle name="Input 2 3 5 2 2" xfId="21733"/>
    <cellStyle name="Input 2 3 5 3" xfId="21994"/>
    <cellStyle name="Input 2 3 5 4" xfId="22460"/>
    <cellStyle name="Input 2 4" xfId="9382"/>
    <cellStyle name="Input 2 4 2" xfId="9383"/>
    <cellStyle name="Input 2 4 2 2" xfId="21260"/>
    <cellStyle name="Input 2 4 2 2 2" xfId="21732"/>
    <cellStyle name="Input 2 4 2 3" xfId="21995"/>
    <cellStyle name="Input 2 4 2 4" xfId="22461"/>
    <cellStyle name="Input 2 4 3" xfId="9384"/>
    <cellStyle name="Input 2 4 3 2" xfId="21259"/>
    <cellStyle name="Input 2 4 3 2 2" xfId="21731"/>
    <cellStyle name="Input 2 4 3 3" xfId="21996"/>
    <cellStyle name="Input 2 4 3 4" xfId="22462"/>
    <cellStyle name="Input 2 4 4" xfId="9385"/>
    <cellStyle name="Input 2 4 4 2" xfId="21258"/>
    <cellStyle name="Input 2 4 4 2 2" xfId="21730"/>
    <cellStyle name="Input 2 4 4 3" xfId="21997"/>
    <cellStyle name="Input 2 4 4 4" xfId="22463"/>
    <cellStyle name="Input 2 4 5" xfId="9386"/>
    <cellStyle name="Input 2 4 5 2" xfId="21257"/>
    <cellStyle name="Input 2 4 5 2 2" xfId="21729"/>
    <cellStyle name="Input 2 4 5 3" xfId="21998"/>
    <cellStyle name="Input 2 4 5 4" xfId="22464"/>
    <cellStyle name="Input 2 5" xfId="9387"/>
    <cellStyle name="Input 2 5 2" xfId="9388"/>
    <cellStyle name="Input 2 5 2 2" xfId="21256"/>
    <cellStyle name="Input 2 5 2 2 2" xfId="21728"/>
    <cellStyle name="Input 2 5 2 3" xfId="21999"/>
    <cellStyle name="Input 2 5 2 4" xfId="22465"/>
    <cellStyle name="Input 2 5 3" xfId="9389"/>
    <cellStyle name="Input 2 5 3 2" xfId="21255"/>
    <cellStyle name="Input 2 5 3 2 2" xfId="21727"/>
    <cellStyle name="Input 2 5 3 3" xfId="22000"/>
    <cellStyle name="Input 2 5 3 4" xfId="22466"/>
    <cellStyle name="Input 2 5 4" xfId="9390"/>
    <cellStyle name="Input 2 5 4 2" xfId="21254"/>
    <cellStyle name="Input 2 5 4 2 2" xfId="21726"/>
    <cellStyle name="Input 2 5 4 3" xfId="22001"/>
    <cellStyle name="Input 2 5 4 4" xfId="22467"/>
    <cellStyle name="Input 2 5 5" xfId="9391"/>
    <cellStyle name="Input 2 5 5 2" xfId="21253"/>
    <cellStyle name="Input 2 5 5 2 2" xfId="21725"/>
    <cellStyle name="Input 2 5 5 3" xfId="22002"/>
    <cellStyle name="Input 2 5 5 4" xfId="22468"/>
    <cellStyle name="Input 2 6" xfId="9392"/>
    <cellStyle name="Input 2 6 2" xfId="9393"/>
    <cellStyle name="Input 2 6 2 2" xfId="21252"/>
    <cellStyle name="Input 2 6 2 2 2" xfId="21724"/>
    <cellStyle name="Input 2 6 2 3" xfId="22003"/>
    <cellStyle name="Input 2 6 2 4" xfId="22469"/>
    <cellStyle name="Input 2 6 3" xfId="9394"/>
    <cellStyle name="Input 2 6 3 2" xfId="21251"/>
    <cellStyle name="Input 2 6 3 2 2" xfId="21723"/>
    <cellStyle name="Input 2 6 3 3" xfId="22004"/>
    <cellStyle name="Input 2 6 3 4" xfId="22470"/>
    <cellStyle name="Input 2 6 4" xfId="9395"/>
    <cellStyle name="Input 2 6 4 2" xfId="21250"/>
    <cellStyle name="Input 2 6 4 2 2" xfId="21722"/>
    <cellStyle name="Input 2 6 4 3" xfId="22005"/>
    <cellStyle name="Input 2 6 4 4" xfId="22471"/>
    <cellStyle name="Input 2 6 5" xfId="9396"/>
    <cellStyle name="Input 2 6 5 2" xfId="21249"/>
    <cellStyle name="Input 2 6 5 2 2" xfId="21721"/>
    <cellStyle name="Input 2 6 5 3" xfId="22006"/>
    <cellStyle name="Input 2 6 5 4" xfId="22472"/>
    <cellStyle name="Input 2 7" xfId="9397"/>
    <cellStyle name="Input 2 7 2" xfId="9398"/>
    <cellStyle name="Input 2 7 2 2" xfId="21248"/>
    <cellStyle name="Input 2 7 2 2 2" xfId="21720"/>
    <cellStyle name="Input 2 7 2 3" xfId="22007"/>
    <cellStyle name="Input 2 7 2 4" xfId="22473"/>
    <cellStyle name="Input 2 7 3" xfId="9399"/>
    <cellStyle name="Input 2 7 3 2" xfId="21247"/>
    <cellStyle name="Input 2 7 3 2 2" xfId="21719"/>
    <cellStyle name="Input 2 7 3 3" xfId="22008"/>
    <cellStyle name="Input 2 7 3 4" xfId="22474"/>
    <cellStyle name="Input 2 7 4" xfId="9400"/>
    <cellStyle name="Input 2 7 4 2" xfId="21246"/>
    <cellStyle name="Input 2 7 4 2 2" xfId="21718"/>
    <cellStyle name="Input 2 7 4 3" xfId="22009"/>
    <cellStyle name="Input 2 7 4 4" xfId="22475"/>
    <cellStyle name="Input 2 7 5" xfId="9401"/>
    <cellStyle name="Input 2 7 5 2" xfId="21245"/>
    <cellStyle name="Input 2 7 5 2 2" xfId="21717"/>
    <cellStyle name="Input 2 7 5 3" xfId="22010"/>
    <cellStyle name="Input 2 7 5 4" xfId="22476"/>
    <cellStyle name="Input 2 8" xfId="9402"/>
    <cellStyle name="Input 2 8 2" xfId="9403"/>
    <cellStyle name="Input 2 8 2 2" xfId="21244"/>
    <cellStyle name="Input 2 8 2 2 2" xfId="21716"/>
    <cellStyle name="Input 2 8 2 3" xfId="22011"/>
    <cellStyle name="Input 2 8 2 4" xfId="22477"/>
    <cellStyle name="Input 2 8 3" xfId="9404"/>
    <cellStyle name="Input 2 8 3 2" xfId="21243"/>
    <cellStyle name="Input 2 8 3 2 2" xfId="21715"/>
    <cellStyle name="Input 2 8 3 3" xfId="22012"/>
    <cellStyle name="Input 2 8 3 4" xfId="22478"/>
    <cellStyle name="Input 2 8 4" xfId="9405"/>
    <cellStyle name="Input 2 8 4 2" xfId="21242"/>
    <cellStyle name="Input 2 8 4 2 2" xfId="21714"/>
    <cellStyle name="Input 2 8 4 3" xfId="22013"/>
    <cellStyle name="Input 2 8 4 4" xfId="22479"/>
    <cellStyle name="Input 2 8 5" xfId="9406"/>
    <cellStyle name="Input 2 8 5 2" xfId="21241"/>
    <cellStyle name="Input 2 8 5 2 2" xfId="21713"/>
    <cellStyle name="Input 2 8 5 3" xfId="22014"/>
    <cellStyle name="Input 2 8 5 4" xfId="22480"/>
    <cellStyle name="Input 2 9" xfId="9407"/>
    <cellStyle name="Input 2 9 2" xfId="9408"/>
    <cellStyle name="Input 2 9 2 2" xfId="21240"/>
    <cellStyle name="Input 2 9 2 2 2" xfId="21712"/>
    <cellStyle name="Input 2 9 2 3" xfId="22015"/>
    <cellStyle name="Input 2 9 2 4" xfId="22481"/>
    <cellStyle name="Input 2 9 3" xfId="9409"/>
    <cellStyle name="Input 2 9 3 2" xfId="21239"/>
    <cellStyle name="Input 2 9 3 2 2" xfId="21711"/>
    <cellStyle name="Input 2 9 3 3" xfId="22016"/>
    <cellStyle name="Input 2 9 3 4" xfId="22482"/>
    <cellStyle name="Input 2 9 4" xfId="9410"/>
    <cellStyle name="Input 2 9 4 2" xfId="21238"/>
    <cellStyle name="Input 2 9 4 2 2" xfId="21710"/>
    <cellStyle name="Input 2 9 4 3" xfId="22017"/>
    <cellStyle name="Input 2 9 4 4" xfId="22483"/>
    <cellStyle name="Input 2 9 5" xfId="9411"/>
    <cellStyle name="Input 2 9 5 2" xfId="21237"/>
    <cellStyle name="Input 2 9 5 2 2" xfId="21709"/>
    <cellStyle name="Input 2 9 5 3" xfId="22018"/>
    <cellStyle name="Input 2 9 5 4" xfId="22484"/>
    <cellStyle name="Input 3" xfId="9412"/>
    <cellStyle name="Input 3 2" xfId="9413"/>
    <cellStyle name="Input 3 2 2" xfId="21235"/>
    <cellStyle name="Input 3 2 2 2" xfId="21707"/>
    <cellStyle name="Input 3 2 3" xfId="22020"/>
    <cellStyle name="Input 3 2 4" xfId="22486"/>
    <cellStyle name="Input 3 3" xfId="9414"/>
    <cellStyle name="Input 3 3 2" xfId="21234"/>
    <cellStyle name="Input 3 3 2 2" xfId="21706"/>
    <cellStyle name="Input 3 3 3" xfId="22021"/>
    <cellStyle name="Input 3 3 4" xfId="22487"/>
    <cellStyle name="Input 3 4" xfId="21236"/>
    <cellStyle name="Input 3 4 2" xfId="21708"/>
    <cellStyle name="Input 3 5" xfId="22019"/>
    <cellStyle name="Input 3 6" xfId="22485"/>
    <cellStyle name="Input 4" xfId="9415"/>
    <cellStyle name="Input 4 2" xfId="9416"/>
    <cellStyle name="Input 4 2 2" xfId="21232"/>
    <cellStyle name="Input 4 2 2 2" xfId="21704"/>
    <cellStyle name="Input 4 2 3" xfId="22023"/>
    <cellStyle name="Input 4 2 4" xfId="22489"/>
    <cellStyle name="Input 4 3" xfId="9417"/>
    <cellStyle name="Input 4 3 2" xfId="21231"/>
    <cellStyle name="Input 4 3 2 2" xfId="21703"/>
    <cellStyle name="Input 4 3 3" xfId="22024"/>
    <cellStyle name="Input 4 3 4" xfId="22490"/>
    <cellStyle name="Input 4 4" xfId="21233"/>
    <cellStyle name="Input 4 4 2" xfId="21705"/>
    <cellStyle name="Input 4 5" xfId="22022"/>
    <cellStyle name="Input 4 6" xfId="22488"/>
    <cellStyle name="Input 5" xfId="9418"/>
    <cellStyle name="Input 5 2" xfId="9419"/>
    <cellStyle name="Input 5 2 2" xfId="21229"/>
    <cellStyle name="Input 5 2 2 2" xfId="21701"/>
    <cellStyle name="Input 5 2 3" xfId="22026"/>
    <cellStyle name="Input 5 2 4" xfId="22492"/>
    <cellStyle name="Input 5 3" xfId="9420"/>
    <cellStyle name="Input 5 3 2" xfId="21228"/>
    <cellStyle name="Input 5 3 2 2" xfId="21700"/>
    <cellStyle name="Input 5 3 3" xfId="22027"/>
    <cellStyle name="Input 5 3 4" xfId="22493"/>
    <cellStyle name="Input 5 4" xfId="21230"/>
    <cellStyle name="Input 5 4 2" xfId="21702"/>
    <cellStyle name="Input 5 5" xfId="22025"/>
    <cellStyle name="Input 5 6" xfId="22491"/>
    <cellStyle name="Input 6" xfId="9421"/>
    <cellStyle name="Input 6 2" xfId="9422"/>
    <cellStyle name="Input 6 2 2" xfId="21226"/>
    <cellStyle name="Input 6 2 2 2" xfId="21698"/>
    <cellStyle name="Input 6 2 3" xfId="22029"/>
    <cellStyle name="Input 6 2 4" xfId="22495"/>
    <cellStyle name="Input 6 3" xfId="9423"/>
    <cellStyle name="Input 6 3 2" xfId="21225"/>
    <cellStyle name="Input 6 3 2 2" xfId="21697"/>
    <cellStyle name="Input 6 3 3" xfId="22030"/>
    <cellStyle name="Input 6 3 4" xfId="22496"/>
    <cellStyle name="Input 6 4" xfId="21227"/>
    <cellStyle name="Input 6 4 2" xfId="21699"/>
    <cellStyle name="Input 6 5" xfId="22028"/>
    <cellStyle name="Input 6 6" xfId="22494"/>
    <cellStyle name="Input 7" xfId="9424"/>
    <cellStyle name="Input 7 2" xfId="21224"/>
    <cellStyle name="Input 7 2 2" xfId="21696"/>
    <cellStyle name="Input 7 3" xfId="22031"/>
    <cellStyle name="Input 7 4" xfId="22497"/>
    <cellStyle name="inputExposure" xfId="9425"/>
    <cellStyle name="inputExposure 2" xfId="21223"/>
    <cellStyle name="inputExposure 2 2" xfId="22783"/>
    <cellStyle name="inputExposure 3" xfId="21419"/>
    <cellStyle name="inputExposure 4" xfId="22776"/>
    <cellStyle name="Link Currency (0)" xfId="9426"/>
    <cellStyle name="Link Currency (2)" xfId="9427"/>
    <cellStyle name="Link Units (0)" xfId="9428"/>
    <cellStyle name="Link Units (1)" xfId="9429"/>
    <cellStyle name="Link Units (2)" xfId="9430"/>
    <cellStyle name="Linked Cell 2" xfId="9431"/>
    <cellStyle name="Linked Cell 2 10" xfId="9432"/>
    <cellStyle name="Linked Cell 2 11" xfId="9433"/>
    <cellStyle name="Linked Cell 2 12" xfId="9434"/>
    <cellStyle name="Linked Cell 2 2" xfId="9435"/>
    <cellStyle name="Linked Cell 2 2 2" xfId="9436"/>
    <cellStyle name="Linked Cell 2 3" xfId="9437"/>
    <cellStyle name="Linked Cell 2 4" xfId="9438"/>
    <cellStyle name="Linked Cell 2 5" xfId="9439"/>
    <cellStyle name="Linked Cell 2 6" xfId="9440"/>
    <cellStyle name="Linked Cell 2 7" xfId="9441"/>
    <cellStyle name="Linked Cell 2 8" xfId="9442"/>
    <cellStyle name="Linked Cell 2 9" xfId="9443"/>
    <cellStyle name="Linked Cell 3" xfId="9444"/>
    <cellStyle name="Linked Cell 3 2" xfId="9445"/>
    <cellStyle name="Linked Cell 3 3" xfId="9446"/>
    <cellStyle name="Linked Cell 4" xfId="9447"/>
    <cellStyle name="Linked Cell 4 2" xfId="9448"/>
    <cellStyle name="Linked Cell 4 3" xfId="9449"/>
    <cellStyle name="Linked Cell 5" xfId="9450"/>
    <cellStyle name="Linked Cell 5 2" xfId="9451"/>
    <cellStyle name="Linked Cell 5 3" xfId="9452"/>
    <cellStyle name="Linked Cell 6" xfId="9453"/>
    <cellStyle name="Linked Cell 6 2" xfId="9454"/>
    <cellStyle name="Linked Cell 6 3" xfId="9455"/>
    <cellStyle name="Linked Cell 7" xfId="9456"/>
    <cellStyle name="Matrix" xfId="9457"/>
    <cellStyle name="Matrix 2" xfId="9458"/>
    <cellStyle name="Matrix 3" xfId="9459"/>
    <cellStyle name="Millares [0]_A" xfId="9460"/>
    <cellStyle name="Millares_A" xfId="9461"/>
    <cellStyle name="Moneda [0]_A" xfId="9462"/>
    <cellStyle name="Moneda_A" xfId="9463"/>
    <cellStyle name="Neutral 2" xfId="9464"/>
    <cellStyle name="Neutral 2 10" xfId="9465"/>
    <cellStyle name="Neutral 2 11" xfId="9466"/>
    <cellStyle name="Neutral 2 12" xfId="9467"/>
    <cellStyle name="Neutral 2 2" xfId="9468"/>
    <cellStyle name="Neutral 2 2 2" xfId="9469"/>
    <cellStyle name="Neutral 2 3" xfId="9470"/>
    <cellStyle name="Neutral 2 4" xfId="9471"/>
    <cellStyle name="Neutral 2 5" xfId="9472"/>
    <cellStyle name="Neutral 2 6" xfId="9473"/>
    <cellStyle name="Neutral 2 7" xfId="9474"/>
    <cellStyle name="Neutral 2 8" xfId="9475"/>
    <cellStyle name="Neutral 2 9" xfId="9476"/>
    <cellStyle name="Neutral 3" xfId="9477"/>
    <cellStyle name="Neutral 3 2" xfId="9478"/>
    <cellStyle name="Neutral 3 3" xfId="9479"/>
    <cellStyle name="Neutral 4" xfId="9480"/>
    <cellStyle name="Neutral 4 2" xfId="9481"/>
    <cellStyle name="Neutral 4 3" xfId="9482"/>
    <cellStyle name="Neutral 5" xfId="9483"/>
    <cellStyle name="Neutral 5 2" xfId="9484"/>
    <cellStyle name="Neutral 5 3" xfId="9485"/>
    <cellStyle name="Neutral 6" xfId="9486"/>
    <cellStyle name="Neutral 6 2" xfId="9487"/>
    <cellStyle name="Neutral 6 3" xfId="9488"/>
    <cellStyle name="Neutral 7" xfId="9489"/>
    <cellStyle name="nopl_WCP.XLS" xfId="9490"/>
    <cellStyle name="Norma11l" xfId="9491"/>
    <cellStyle name="Norma11l 2" xfId="9492"/>
    <cellStyle name="Norma11l 3" xfId="9493"/>
    <cellStyle name="Normal" xfId="0" builtinId="0"/>
    <cellStyle name="Normal 10" xfId="9494"/>
    <cellStyle name="Normal 10 10" xfId="9495"/>
    <cellStyle name="Normal 10 10 2" xfId="9496"/>
    <cellStyle name="Normal 10 10 2 2" xfId="9497"/>
    <cellStyle name="Normal 10 10 2 2 2" xfId="9498"/>
    <cellStyle name="Normal 10 10 2 2 3" xfId="9499"/>
    <cellStyle name="Normal 10 10 2 2 4" xfId="9500"/>
    <cellStyle name="Normal 10 10 2 3" xfId="9501"/>
    <cellStyle name="Normal 10 10 2 4" xfId="9502"/>
    <cellStyle name="Normal 10 10 2 5" xfId="9503"/>
    <cellStyle name="Normal 10 10 3" xfId="9504"/>
    <cellStyle name="Normal 10 10 3 2" xfId="9505"/>
    <cellStyle name="Normal 10 10 3 3" xfId="9506"/>
    <cellStyle name="Normal 10 10 3 4" xfId="9507"/>
    <cellStyle name="Normal 10 10 4" xfId="9508"/>
    <cellStyle name="Normal 10 10 5" xfId="9509"/>
    <cellStyle name="Normal 10 10 6" xfId="9510"/>
    <cellStyle name="Normal 10 11" xfId="9511"/>
    <cellStyle name="Normal 10 11 2" xfId="9512"/>
    <cellStyle name="Normal 10 11 2 2" xfId="9513"/>
    <cellStyle name="Normal 10 11 2 2 2" xfId="9514"/>
    <cellStyle name="Normal 10 11 2 2 3" xfId="9515"/>
    <cellStyle name="Normal 10 11 2 2 4" xfId="9516"/>
    <cellStyle name="Normal 10 11 2 3" xfId="9517"/>
    <cellStyle name="Normal 10 11 2 4" xfId="9518"/>
    <cellStyle name="Normal 10 11 2 5" xfId="9519"/>
    <cellStyle name="Normal 10 11 3" xfId="9520"/>
    <cellStyle name="Normal 10 11 3 2" xfId="9521"/>
    <cellStyle name="Normal 10 11 3 3" xfId="9522"/>
    <cellStyle name="Normal 10 11 3 4" xfId="9523"/>
    <cellStyle name="Normal 10 11 4" xfId="9524"/>
    <cellStyle name="Normal 10 11 5" xfId="9525"/>
    <cellStyle name="Normal 10 11 6" xfId="9526"/>
    <cellStyle name="Normal 10 12" xfId="9527"/>
    <cellStyle name="Normal 10 12 2" xfId="9528"/>
    <cellStyle name="Normal 10 12 3" xfId="9529"/>
    <cellStyle name="Normal 10 12 4" xfId="9530"/>
    <cellStyle name="Normal 10 2" xfId="9531"/>
    <cellStyle name="Normal 10 2 2" xfId="9532"/>
    <cellStyle name="Normal 10 2 3" xfId="9533"/>
    <cellStyle name="Normal 10 2 3 2" xfId="9534"/>
    <cellStyle name="Normal 10 2 3 2 2" xfId="9535"/>
    <cellStyle name="Normal 10 2 3 2 2 2" xfId="9536"/>
    <cellStyle name="Normal 10 2 3 2 2 3" xfId="9537"/>
    <cellStyle name="Normal 10 2 3 2 2 4" xfId="9538"/>
    <cellStyle name="Normal 10 2 3 2 3" xfId="9539"/>
    <cellStyle name="Normal 10 2 3 2 4" xfId="9540"/>
    <cellStyle name="Normal 10 2 3 2 5" xfId="9541"/>
    <cellStyle name="Normal 10 2 3 3" xfId="9542"/>
    <cellStyle name="Normal 10 2 3 3 2" xfId="9543"/>
    <cellStyle name="Normal 10 2 3 3 3" xfId="9544"/>
    <cellStyle name="Normal 10 2 3 3 4" xfId="9545"/>
    <cellStyle name="Normal 10 2 3 4" xfId="9546"/>
    <cellStyle name="Normal 10 2 3 5" xfId="9547"/>
    <cellStyle name="Normal 10 2 3 6" xfId="9548"/>
    <cellStyle name="Normal 10 3" xfId="9549"/>
    <cellStyle name="Normal 10 3 2" xfId="9550"/>
    <cellStyle name="Normal 10 3 3" xfId="9551"/>
    <cellStyle name="Normal 10 3 3 2" xfId="9552"/>
    <cellStyle name="Normal 10 3 3 2 2" xfId="9553"/>
    <cellStyle name="Normal 10 3 3 2 2 2" xfId="9554"/>
    <cellStyle name="Normal 10 3 3 2 2 3" xfId="9555"/>
    <cellStyle name="Normal 10 3 3 2 2 4" xfId="9556"/>
    <cellStyle name="Normal 10 3 3 2 3" xfId="9557"/>
    <cellStyle name="Normal 10 3 3 2 4" xfId="9558"/>
    <cellStyle name="Normal 10 3 3 2 5" xfId="9559"/>
    <cellStyle name="Normal 10 3 3 3" xfId="9560"/>
    <cellStyle name="Normal 10 3 3 3 2" xfId="9561"/>
    <cellStyle name="Normal 10 3 3 3 3" xfId="9562"/>
    <cellStyle name="Normal 10 3 3 3 4" xfId="9563"/>
    <cellStyle name="Normal 10 3 3 4" xfId="9564"/>
    <cellStyle name="Normal 10 3 3 5" xfId="9565"/>
    <cellStyle name="Normal 10 3 3 6" xfId="9566"/>
    <cellStyle name="Normal 10 4" xfId="9567"/>
    <cellStyle name="Normal 10 4 2" xfId="9568"/>
    <cellStyle name="Normal 10 4 2 2" xfId="9569"/>
    <cellStyle name="Normal 10 4 2 2 2" xfId="9570"/>
    <cellStyle name="Normal 10 4 2 2 3" xfId="9571"/>
    <cellStyle name="Normal 10 4 2 2 4" xfId="9572"/>
    <cellStyle name="Normal 10 4 2 3" xfId="9573"/>
    <cellStyle name="Normal 10 4 2 4" xfId="9574"/>
    <cellStyle name="Normal 10 4 2 5" xfId="9575"/>
    <cellStyle name="Normal 10 4 3" xfId="9576"/>
    <cellStyle name="Normal 10 4 4" xfId="9577"/>
    <cellStyle name="Normal 10 4 4 2" xfId="9578"/>
    <cellStyle name="Normal 10 4 4 3" xfId="9579"/>
    <cellStyle name="Normal 10 4 4 4" xfId="9580"/>
    <cellStyle name="Normal 10 4 5" xfId="9581"/>
    <cellStyle name="Normal 10 4 6" xfId="9582"/>
    <cellStyle name="Normal 10 4 7" xfId="9583"/>
    <cellStyle name="Normal 10 5" xfId="9584"/>
    <cellStyle name="Normal 10 5 2" xfId="9585"/>
    <cellStyle name="Normal 10 5 2 2" xfId="9586"/>
    <cellStyle name="Normal 10 5 2 2 2" xfId="9587"/>
    <cellStyle name="Normal 10 5 2 2 3" xfId="9588"/>
    <cellStyle name="Normal 10 5 2 2 4" xfId="9589"/>
    <cellStyle name="Normal 10 5 2 3" xfId="9590"/>
    <cellStyle name="Normal 10 5 2 4" xfId="9591"/>
    <cellStyle name="Normal 10 5 2 5" xfId="9592"/>
    <cellStyle name="Normal 10 5 3" xfId="9593"/>
    <cellStyle name="Normal 10 5 3 2" xfId="9594"/>
    <cellStyle name="Normal 10 5 3 3" xfId="9595"/>
    <cellStyle name="Normal 10 5 3 4" xfId="9596"/>
    <cellStyle name="Normal 10 5 4" xfId="9597"/>
    <cellStyle name="Normal 10 5 5" xfId="9598"/>
    <cellStyle name="Normal 10 5 6" xfId="9599"/>
    <cellStyle name="Normal 10 6" xfId="9600"/>
    <cellStyle name="Normal 10 6 2" xfId="9601"/>
    <cellStyle name="Normal 10 6 2 2" xfId="9602"/>
    <cellStyle name="Normal 10 6 2 2 2" xfId="9603"/>
    <cellStyle name="Normal 10 6 2 2 3" xfId="9604"/>
    <cellStyle name="Normal 10 6 2 2 4" xfId="9605"/>
    <cellStyle name="Normal 10 6 2 3" xfId="9606"/>
    <cellStyle name="Normal 10 6 2 4" xfId="9607"/>
    <cellStyle name="Normal 10 6 2 5" xfId="9608"/>
    <cellStyle name="Normal 10 6 3" xfId="9609"/>
    <cellStyle name="Normal 10 6 3 2" xfId="9610"/>
    <cellStyle name="Normal 10 6 3 3" xfId="9611"/>
    <cellStyle name="Normal 10 6 3 4" xfId="9612"/>
    <cellStyle name="Normal 10 6 4" xfId="9613"/>
    <cellStyle name="Normal 10 6 5" xfId="9614"/>
    <cellStyle name="Normal 10 6 6" xfId="9615"/>
    <cellStyle name="Normal 10 7" xfId="9616"/>
    <cellStyle name="Normal 10 7 2" xfId="9617"/>
    <cellStyle name="Normal 10 7 2 2" xfId="9618"/>
    <cellStyle name="Normal 10 7 2 2 2" xfId="9619"/>
    <cellStyle name="Normal 10 7 2 2 3" xfId="9620"/>
    <cellStyle name="Normal 10 7 2 2 4" xfId="9621"/>
    <cellStyle name="Normal 10 7 2 3" xfId="9622"/>
    <cellStyle name="Normal 10 7 2 4" xfId="9623"/>
    <cellStyle name="Normal 10 7 2 5" xfId="9624"/>
    <cellStyle name="Normal 10 7 3" xfId="9625"/>
    <cellStyle name="Normal 10 7 3 2" xfId="9626"/>
    <cellStyle name="Normal 10 7 3 3" xfId="9627"/>
    <cellStyle name="Normal 10 7 3 4" xfId="9628"/>
    <cellStyle name="Normal 10 7 4" xfId="9629"/>
    <cellStyle name="Normal 10 7 5" xfId="9630"/>
    <cellStyle name="Normal 10 7 6" xfId="9631"/>
    <cellStyle name="Normal 10 8" xfId="9632"/>
    <cellStyle name="Normal 10 8 2" xfId="9633"/>
    <cellStyle name="Normal 10 8 2 2" xfId="9634"/>
    <cellStyle name="Normal 10 8 2 2 2" xfId="9635"/>
    <cellStyle name="Normal 10 8 2 2 3" xfId="9636"/>
    <cellStyle name="Normal 10 8 2 2 4" xfId="9637"/>
    <cellStyle name="Normal 10 8 2 3" xfId="9638"/>
    <cellStyle name="Normal 10 8 2 4" xfId="9639"/>
    <cellStyle name="Normal 10 8 2 5" xfId="9640"/>
    <cellStyle name="Normal 10 8 3" xfId="9641"/>
    <cellStyle name="Normal 10 8 3 2" xfId="9642"/>
    <cellStyle name="Normal 10 8 3 3" xfId="9643"/>
    <cellStyle name="Normal 10 8 3 4" xfId="9644"/>
    <cellStyle name="Normal 10 8 4" xfId="9645"/>
    <cellStyle name="Normal 10 8 5" xfId="9646"/>
    <cellStyle name="Normal 10 8 6" xfId="9647"/>
    <cellStyle name="Normal 10 9" xfId="9648"/>
    <cellStyle name="Normal 10 9 2" xfId="9649"/>
    <cellStyle name="Normal 10 9 2 2" xfId="9650"/>
    <cellStyle name="Normal 10 9 2 2 2" xfId="9651"/>
    <cellStyle name="Normal 10 9 2 2 3" xfId="9652"/>
    <cellStyle name="Normal 10 9 2 2 4" xfId="9653"/>
    <cellStyle name="Normal 10 9 2 3" xfId="9654"/>
    <cellStyle name="Normal 10 9 2 4" xfId="9655"/>
    <cellStyle name="Normal 10 9 2 5" xfId="9656"/>
    <cellStyle name="Normal 10 9 3" xfId="9657"/>
    <cellStyle name="Normal 10 9 3 2" xfId="9658"/>
    <cellStyle name="Normal 10 9 3 3" xfId="9659"/>
    <cellStyle name="Normal 10 9 3 4" xfId="9660"/>
    <cellStyle name="Normal 10 9 4" xfId="9661"/>
    <cellStyle name="Normal 10 9 5" xfId="9662"/>
    <cellStyle name="Normal 10 9 6" xfId="9663"/>
    <cellStyle name="Normal 100" xfId="9664"/>
    <cellStyle name="Normal 100 2" xfId="9665"/>
    <cellStyle name="Normal 100 3" xfId="9666"/>
    <cellStyle name="Normal 100 4" xfId="9667"/>
    <cellStyle name="Normal 101" xfId="9668"/>
    <cellStyle name="Normal 101 2" xfId="9669"/>
    <cellStyle name="Normal 101 3" xfId="9670"/>
    <cellStyle name="Normal 101 4" xfId="9671"/>
    <cellStyle name="Normal 102" xfId="9672"/>
    <cellStyle name="Normal 102 2" xfId="9673"/>
    <cellStyle name="Normal 102 3" xfId="9674"/>
    <cellStyle name="Normal 102 4" xfId="9675"/>
    <cellStyle name="Normal 103" xfId="9676"/>
    <cellStyle name="Normal 103 2" xfId="9677"/>
    <cellStyle name="Normal 103 2 2" xfId="9678"/>
    <cellStyle name="Normal 103 2 2 2" xfId="9679"/>
    <cellStyle name="Normal 103 2 2 3" xfId="9680"/>
    <cellStyle name="Normal 103 2 2 4" xfId="9681"/>
    <cellStyle name="Normal 103 2 3" xfId="9682"/>
    <cellStyle name="Normal 103 2 4" xfId="9683"/>
    <cellStyle name="Normal 103 2 5" xfId="9684"/>
    <cellStyle name="Normal 103 3" xfId="9685"/>
    <cellStyle name="Normal 103 3 2" xfId="9686"/>
    <cellStyle name="Normal 103 3 3" xfId="9687"/>
    <cellStyle name="Normal 103 3 4" xfId="9688"/>
    <cellStyle name="Normal 103 4" xfId="9689"/>
    <cellStyle name="Normal 103 4 2" xfId="9690"/>
    <cellStyle name="Normal 103 4 3" xfId="9691"/>
    <cellStyle name="Normal 103 4 4" xfId="9692"/>
    <cellStyle name="Normal 103 5" xfId="9693"/>
    <cellStyle name="Normal 103 6" xfId="9694"/>
    <cellStyle name="Normal 103 7" xfId="9695"/>
    <cellStyle name="Normal 104" xfId="9696"/>
    <cellStyle name="Normal 104 2" xfId="9697"/>
    <cellStyle name="Normal 104 3" xfId="9698"/>
    <cellStyle name="Normal 104 4" xfId="9699"/>
    <cellStyle name="Normal 105" xfId="9700"/>
    <cellStyle name="Normal 105 2" xfId="9701"/>
    <cellStyle name="Normal 105 2 2" xfId="9702"/>
    <cellStyle name="Normal 105 2 2 2" xfId="9703"/>
    <cellStyle name="Normal 105 2 2 3" xfId="9704"/>
    <cellStyle name="Normal 105 2 2 4" xfId="9705"/>
    <cellStyle name="Normal 105 2 3" xfId="9706"/>
    <cellStyle name="Normal 105 2 4" xfId="9707"/>
    <cellStyle name="Normal 105 2 5" xfId="9708"/>
    <cellStyle name="Normal 105 3" xfId="9709"/>
    <cellStyle name="Normal 105 3 2" xfId="9710"/>
    <cellStyle name="Normal 105 3 3" xfId="9711"/>
    <cellStyle name="Normal 105 3 4" xfId="9712"/>
    <cellStyle name="Normal 105 4" xfId="9713"/>
    <cellStyle name="Normal 105 4 2" xfId="9714"/>
    <cellStyle name="Normal 105 4 3" xfId="9715"/>
    <cellStyle name="Normal 105 4 4" xfId="9716"/>
    <cellStyle name="Normal 105 5" xfId="9717"/>
    <cellStyle name="Normal 105 6" xfId="9718"/>
    <cellStyle name="Normal 105 7" xfId="9719"/>
    <cellStyle name="Normal 106" xfId="9720"/>
    <cellStyle name="Normal 106 2" xfId="9721"/>
    <cellStyle name="Normal 106 3" xfId="9722"/>
    <cellStyle name="Normal 106 4" xfId="9723"/>
    <cellStyle name="Normal 107" xfId="9724"/>
    <cellStyle name="Normal 107 2" xfId="9725"/>
    <cellStyle name="Normal 107 3" xfId="9726"/>
    <cellStyle name="Normal 107 4" xfId="9727"/>
    <cellStyle name="Normal 108" xfId="9728"/>
    <cellStyle name="Normal 108 2" xfId="9729"/>
    <cellStyle name="Normal 108 3" xfId="9730"/>
    <cellStyle name="Normal 108 4" xfId="9731"/>
    <cellStyle name="Normal 109" xfId="9732"/>
    <cellStyle name="Normal 109 2" xfId="9733"/>
    <cellStyle name="Normal 109 3" xfId="9734"/>
    <cellStyle name="Normal 109 4" xfId="9735"/>
    <cellStyle name="Normal 11" xfId="9736"/>
    <cellStyle name="Normal 11 10" xfId="9737"/>
    <cellStyle name="Normal 11 10 2" xfId="9738"/>
    <cellStyle name="Normal 11 10 2 2" xfId="9739"/>
    <cellStyle name="Normal 11 10 2 2 2" xfId="9740"/>
    <cellStyle name="Normal 11 10 2 2 3" xfId="9741"/>
    <cellStyle name="Normal 11 10 2 2 4" xfId="9742"/>
    <cellStyle name="Normal 11 10 2 3" xfId="9743"/>
    <cellStyle name="Normal 11 10 2 4" xfId="9744"/>
    <cellStyle name="Normal 11 10 2 5" xfId="9745"/>
    <cellStyle name="Normal 11 10 3" xfId="9746"/>
    <cellStyle name="Normal 11 10 3 2" xfId="9747"/>
    <cellStyle name="Normal 11 10 3 3" xfId="9748"/>
    <cellStyle name="Normal 11 10 3 4" xfId="9749"/>
    <cellStyle name="Normal 11 10 4" xfId="9750"/>
    <cellStyle name="Normal 11 10 5" xfId="9751"/>
    <cellStyle name="Normal 11 10 6" xfId="9752"/>
    <cellStyle name="Normal 11 11" xfId="9753"/>
    <cellStyle name="Normal 11 11 2" xfId="9754"/>
    <cellStyle name="Normal 11 11 3" xfId="9755"/>
    <cellStyle name="Normal 11 11 4" xfId="9756"/>
    <cellStyle name="Normal 11 2" xfId="9757"/>
    <cellStyle name="Normal 11 2 2" xfId="9758"/>
    <cellStyle name="Normal 11 2 2 2" xfId="9759"/>
    <cellStyle name="Normal 11 2 2 2 2" xfId="9760"/>
    <cellStyle name="Normal 11 2 2 2 2 2" xfId="9761"/>
    <cellStyle name="Normal 11 2 2 2 2 2 2" xfId="9762"/>
    <cellStyle name="Normal 11 2 2 2 2 2 3" xfId="9763"/>
    <cellStyle name="Normal 11 2 2 2 2 2 4" xfId="9764"/>
    <cellStyle name="Normal 11 2 2 2 2 3" xfId="9765"/>
    <cellStyle name="Normal 11 2 2 2 2 4" xfId="9766"/>
    <cellStyle name="Normal 11 2 2 2 2 5" xfId="9767"/>
    <cellStyle name="Normal 11 2 2 2 3" xfId="9768"/>
    <cellStyle name="Normal 11 2 2 2 3 2" xfId="9769"/>
    <cellStyle name="Normal 11 2 2 2 3 3" xfId="9770"/>
    <cellStyle name="Normal 11 2 2 2 3 4" xfId="9771"/>
    <cellStyle name="Normal 11 2 2 2 4" xfId="9772"/>
    <cellStyle name="Normal 11 2 2 2 5" xfId="9773"/>
    <cellStyle name="Normal 11 2 2 2 6" xfId="9774"/>
    <cellStyle name="Normal 11 2 2 3" xfId="9775"/>
    <cellStyle name="Normal 11 2 2 3 2" xfId="9776"/>
    <cellStyle name="Normal 11 2 2 3 2 2" xfId="9777"/>
    <cellStyle name="Normal 11 2 2 3 2 3" xfId="9778"/>
    <cellStyle name="Normal 11 2 2 3 2 4" xfId="9779"/>
    <cellStyle name="Normal 11 2 2 3 3" xfId="9780"/>
    <cellStyle name="Normal 11 2 2 3 4" xfId="9781"/>
    <cellStyle name="Normal 11 2 2 3 5" xfId="9782"/>
    <cellStyle name="Normal 11 2 2 4" xfId="9783"/>
    <cellStyle name="Normal 11 2 2 5" xfId="9784"/>
    <cellStyle name="Normal 11 2 2 5 2" xfId="9785"/>
    <cellStyle name="Normal 11 2 2 5 3" xfId="9786"/>
    <cellStyle name="Normal 11 2 2 5 4" xfId="9787"/>
    <cellStyle name="Normal 11 2 2 6" xfId="9788"/>
    <cellStyle name="Normal 11 2 2 7" xfId="9789"/>
    <cellStyle name="Normal 11 2 2 8" xfId="9790"/>
    <cellStyle name="Normal 11 2 3" xfId="9791"/>
    <cellStyle name="Normal 11 2 4" xfId="9792"/>
    <cellStyle name="Normal 11 2 4 2" xfId="9793"/>
    <cellStyle name="Normal 11 2 4 2 2" xfId="9794"/>
    <cellStyle name="Normal 11 2 4 2 2 2" xfId="9795"/>
    <cellStyle name="Normal 11 2 4 2 2 3" xfId="9796"/>
    <cellStyle name="Normal 11 2 4 2 2 4" xfId="9797"/>
    <cellStyle name="Normal 11 2 4 2 3" xfId="9798"/>
    <cellStyle name="Normal 11 2 4 2 4" xfId="9799"/>
    <cellStyle name="Normal 11 2 4 2 5" xfId="9800"/>
    <cellStyle name="Normal 11 2 4 3" xfId="9801"/>
    <cellStyle name="Normal 11 2 4 3 2" xfId="9802"/>
    <cellStyle name="Normal 11 2 4 3 3" xfId="9803"/>
    <cellStyle name="Normal 11 2 4 3 4" xfId="9804"/>
    <cellStyle name="Normal 11 2 4 4" xfId="9805"/>
    <cellStyle name="Normal 11 2 4 5" xfId="9806"/>
    <cellStyle name="Normal 11 2 4 6" xfId="9807"/>
    <cellStyle name="Normal 11 3" xfId="9808"/>
    <cellStyle name="Normal 11 3 2" xfId="9809"/>
    <cellStyle name="Normal 11 3 2 2" xfId="9810"/>
    <cellStyle name="Normal 11 3 2 2 2" xfId="9811"/>
    <cellStyle name="Normal 11 3 2 2 2 2" xfId="9812"/>
    <cellStyle name="Normal 11 3 2 2 2 3" xfId="9813"/>
    <cellStyle name="Normal 11 3 2 2 2 4" xfId="9814"/>
    <cellStyle name="Normal 11 3 2 2 3" xfId="9815"/>
    <cellStyle name="Normal 11 3 2 2 4" xfId="9816"/>
    <cellStyle name="Normal 11 3 2 2 5" xfId="9817"/>
    <cellStyle name="Normal 11 3 2 3" xfId="9818"/>
    <cellStyle name="Normal 11 3 2 4" xfId="9819"/>
    <cellStyle name="Normal 11 3 2 4 2" xfId="9820"/>
    <cellStyle name="Normal 11 3 2 4 3" xfId="9821"/>
    <cellStyle name="Normal 11 3 2 4 4" xfId="9822"/>
    <cellStyle name="Normal 11 3 2 5" xfId="9823"/>
    <cellStyle name="Normal 11 3 2 6" xfId="9824"/>
    <cellStyle name="Normal 11 3 2 7" xfId="9825"/>
    <cellStyle name="Normal 11 4" xfId="9826"/>
    <cellStyle name="Normal 11 4 2" xfId="9827"/>
    <cellStyle name="Normal 11 4 2 2" xfId="9828"/>
    <cellStyle name="Normal 11 4 2 2 2" xfId="9829"/>
    <cellStyle name="Normal 11 4 2 2 3" xfId="9830"/>
    <cellStyle name="Normal 11 4 2 2 4" xfId="9831"/>
    <cellStyle name="Normal 11 4 2 3" xfId="9832"/>
    <cellStyle name="Normal 11 4 2 4" xfId="9833"/>
    <cellStyle name="Normal 11 4 2 5" xfId="9834"/>
    <cellStyle name="Normal 11 4 3" xfId="9835"/>
    <cellStyle name="Normal 11 4 4" xfId="9836"/>
    <cellStyle name="Normal 11 4 4 2" xfId="9837"/>
    <cellStyle name="Normal 11 4 4 3" xfId="9838"/>
    <cellStyle name="Normal 11 4 4 4" xfId="9839"/>
    <cellStyle name="Normal 11 4 5" xfId="9840"/>
    <cellStyle name="Normal 11 4 6" xfId="9841"/>
    <cellStyle name="Normal 11 4 7" xfId="9842"/>
    <cellStyle name="Normal 11 5" xfId="9843"/>
    <cellStyle name="Normal 11 5 2" xfId="9844"/>
    <cellStyle name="Normal 11 5 2 2" xfId="9845"/>
    <cellStyle name="Normal 11 5 2 2 2" xfId="9846"/>
    <cellStyle name="Normal 11 5 2 2 3" xfId="9847"/>
    <cellStyle name="Normal 11 5 2 2 4" xfId="9848"/>
    <cellStyle name="Normal 11 5 2 3" xfId="9849"/>
    <cellStyle name="Normal 11 5 2 4" xfId="9850"/>
    <cellStyle name="Normal 11 5 2 5" xfId="9851"/>
    <cellStyle name="Normal 11 5 3" xfId="9852"/>
    <cellStyle name="Normal 11 5 3 2" xfId="9853"/>
    <cellStyle name="Normal 11 5 3 3" xfId="9854"/>
    <cellStyle name="Normal 11 5 3 4" xfId="9855"/>
    <cellStyle name="Normal 11 5 4" xfId="9856"/>
    <cellStyle name="Normal 11 5 5" xfId="9857"/>
    <cellStyle name="Normal 11 5 6" xfId="9858"/>
    <cellStyle name="Normal 11 6" xfId="9859"/>
    <cellStyle name="Normal 11 6 2" xfId="9860"/>
    <cellStyle name="Normal 11 6 2 2" xfId="9861"/>
    <cellStyle name="Normal 11 6 2 2 2" xfId="9862"/>
    <cellStyle name="Normal 11 6 2 2 3" xfId="9863"/>
    <cellStyle name="Normal 11 6 2 2 4" xfId="9864"/>
    <cellStyle name="Normal 11 6 2 3" xfId="9865"/>
    <cellStyle name="Normal 11 6 2 4" xfId="9866"/>
    <cellStyle name="Normal 11 6 2 5" xfId="9867"/>
    <cellStyle name="Normal 11 6 3" xfId="9868"/>
    <cellStyle name="Normal 11 6 3 2" xfId="9869"/>
    <cellStyle name="Normal 11 6 3 3" xfId="9870"/>
    <cellStyle name="Normal 11 6 3 4" xfId="9871"/>
    <cellStyle name="Normal 11 6 4" xfId="9872"/>
    <cellStyle name="Normal 11 6 5" xfId="9873"/>
    <cellStyle name="Normal 11 6 6" xfId="9874"/>
    <cellStyle name="Normal 11 7" xfId="9875"/>
    <cellStyle name="Normal 11 7 2" xfId="9876"/>
    <cellStyle name="Normal 11 7 2 2" xfId="9877"/>
    <cellStyle name="Normal 11 7 2 2 2" xfId="9878"/>
    <cellStyle name="Normal 11 7 2 2 3" xfId="9879"/>
    <cellStyle name="Normal 11 7 2 2 4" xfId="9880"/>
    <cellStyle name="Normal 11 7 2 3" xfId="9881"/>
    <cellStyle name="Normal 11 7 2 4" xfId="9882"/>
    <cellStyle name="Normal 11 7 2 5" xfId="9883"/>
    <cellStyle name="Normal 11 7 3" xfId="9884"/>
    <cellStyle name="Normal 11 7 3 2" xfId="9885"/>
    <cellStyle name="Normal 11 7 3 3" xfId="9886"/>
    <cellStyle name="Normal 11 7 3 4" xfId="9887"/>
    <cellStyle name="Normal 11 7 4" xfId="9888"/>
    <cellStyle name="Normal 11 7 5" xfId="9889"/>
    <cellStyle name="Normal 11 7 6" xfId="9890"/>
    <cellStyle name="Normal 11 8" xfId="9891"/>
    <cellStyle name="Normal 11 8 2" xfId="9892"/>
    <cellStyle name="Normal 11 8 2 2" xfId="9893"/>
    <cellStyle name="Normal 11 8 2 2 2" xfId="9894"/>
    <cellStyle name="Normal 11 8 2 2 3" xfId="9895"/>
    <cellStyle name="Normal 11 8 2 2 4" xfId="9896"/>
    <cellStyle name="Normal 11 8 2 3" xfId="9897"/>
    <cellStyle name="Normal 11 8 2 4" xfId="9898"/>
    <cellStyle name="Normal 11 8 2 5" xfId="9899"/>
    <cellStyle name="Normal 11 8 3" xfId="9900"/>
    <cellStyle name="Normal 11 8 3 2" xfId="9901"/>
    <cellStyle name="Normal 11 8 3 3" xfId="9902"/>
    <cellStyle name="Normal 11 8 3 4" xfId="9903"/>
    <cellStyle name="Normal 11 8 4" xfId="9904"/>
    <cellStyle name="Normal 11 8 5" xfId="9905"/>
    <cellStyle name="Normal 11 8 6" xfId="9906"/>
    <cellStyle name="Normal 11 9" xfId="9907"/>
    <cellStyle name="Normal 11 9 2" xfId="9908"/>
    <cellStyle name="Normal 11 9 2 2" xfId="9909"/>
    <cellStyle name="Normal 11 9 2 2 2" xfId="9910"/>
    <cellStyle name="Normal 11 9 2 2 3" xfId="9911"/>
    <cellStyle name="Normal 11 9 2 2 4" xfId="9912"/>
    <cellStyle name="Normal 11 9 2 3" xfId="9913"/>
    <cellStyle name="Normal 11 9 2 4" xfId="9914"/>
    <cellStyle name="Normal 11 9 2 5" xfId="9915"/>
    <cellStyle name="Normal 11 9 3" xfId="9916"/>
    <cellStyle name="Normal 11 9 3 2" xfId="9917"/>
    <cellStyle name="Normal 11 9 3 3" xfId="9918"/>
    <cellStyle name="Normal 11 9 3 4" xfId="9919"/>
    <cellStyle name="Normal 11 9 4" xfId="9920"/>
    <cellStyle name="Normal 11 9 5" xfId="9921"/>
    <cellStyle name="Normal 11 9 6" xfId="9922"/>
    <cellStyle name="Normal 110" xfId="9923"/>
    <cellStyle name="Normal 110 2" xfId="9924"/>
    <cellStyle name="Normal 110 3" xfId="9925"/>
    <cellStyle name="Normal 110 4" xfId="9926"/>
    <cellStyle name="Normal 111" xfId="9927"/>
    <cellStyle name="Normal 111 2" xfId="9928"/>
    <cellStyle name="Normal 111 3" xfId="9929"/>
    <cellStyle name="Normal 111 4" xfId="9930"/>
    <cellStyle name="Normal 112" xfId="9931"/>
    <cellStyle name="Normal 112 2" xfId="9932"/>
    <cellStyle name="Normal 112 3" xfId="9933"/>
    <cellStyle name="Normal 112 4" xfId="9934"/>
    <cellStyle name="Normal 113" xfId="9935"/>
    <cellStyle name="Normal 113 2" xfId="9936"/>
    <cellStyle name="Normal 113 3" xfId="9937"/>
    <cellStyle name="Normal 113 4" xfId="9938"/>
    <cellStyle name="Normal 114" xfId="9939"/>
    <cellStyle name="Normal 114 2" xfId="9940"/>
    <cellStyle name="Normal 114 3" xfId="9941"/>
    <cellStyle name="Normal 114 4" xfId="9942"/>
    <cellStyle name="Normal 115" xfId="9943"/>
    <cellStyle name="Normal 115 2" xfId="9944"/>
    <cellStyle name="Normal 115 3" xfId="9945"/>
    <cellStyle name="Normal 115 4" xfId="9946"/>
    <cellStyle name="Normal 116" xfId="9947"/>
    <cellStyle name="Normal 116 2" xfId="9948"/>
    <cellStyle name="Normal 116 3" xfId="9949"/>
    <cellStyle name="Normal 116 4" xfId="9950"/>
    <cellStyle name="Normal 117" xfId="9951"/>
    <cellStyle name="Normal 117 2" xfId="9952"/>
    <cellStyle name="Normal 117 3" xfId="9953"/>
    <cellStyle name="Normal 117 4" xfId="9954"/>
    <cellStyle name="Normal 118" xfId="9955"/>
    <cellStyle name="Normal 118 2" xfId="9956"/>
    <cellStyle name="Normal 118 3" xfId="9957"/>
    <cellStyle name="Normal 118 4" xfId="9958"/>
    <cellStyle name="Normal 119" xfId="9959"/>
    <cellStyle name="Normal 12" xfId="9960"/>
    <cellStyle name="Normal 12 10" xfId="9961"/>
    <cellStyle name="Normal 12 10 2" xfId="9962"/>
    <cellStyle name="Normal 12 10 2 2" xfId="9963"/>
    <cellStyle name="Normal 12 10 2 2 2" xfId="9964"/>
    <cellStyle name="Normal 12 10 2 2 3" xfId="9965"/>
    <cellStyle name="Normal 12 10 2 2 4" xfId="9966"/>
    <cellStyle name="Normal 12 10 2 3" xfId="9967"/>
    <cellStyle name="Normal 12 10 2 4" xfId="9968"/>
    <cellStyle name="Normal 12 10 2 5" xfId="9969"/>
    <cellStyle name="Normal 12 10 3" xfId="9970"/>
    <cellStyle name="Normal 12 10 3 2" xfId="9971"/>
    <cellStyle name="Normal 12 10 3 3" xfId="9972"/>
    <cellStyle name="Normal 12 10 3 4" xfId="9973"/>
    <cellStyle name="Normal 12 10 4" xfId="9974"/>
    <cellStyle name="Normal 12 10 5" xfId="9975"/>
    <cellStyle name="Normal 12 10 6" xfId="9976"/>
    <cellStyle name="Normal 12 11" xfId="9977"/>
    <cellStyle name="Normal 12 11 2" xfId="9978"/>
    <cellStyle name="Normal 12 11 2 2" xfId="9979"/>
    <cellStyle name="Normal 12 11 2 2 2" xfId="9980"/>
    <cellStyle name="Normal 12 11 2 2 3" xfId="9981"/>
    <cellStyle name="Normal 12 11 2 2 4" xfId="9982"/>
    <cellStyle name="Normal 12 11 2 3" xfId="9983"/>
    <cellStyle name="Normal 12 11 2 4" xfId="9984"/>
    <cellStyle name="Normal 12 11 2 5" xfId="9985"/>
    <cellStyle name="Normal 12 11 3" xfId="9986"/>
    <cellStyle name="Normal 12 11 3 2" xfId="9987"/>
    <cellStyle name="Normal 12 11 3 3" xfId="9988"/>
    <cellStyle name="Normal 12 11 3 4" xfId="9989"/>
    <cellStyle name="Normal 12 11 4" xfId="9990"/>
    <cellStyle name="Normal 12 11 5" xfId="9991"/>
    <cellStyle name="Normal 12 11 6" xfId="9992"/>
    <cellStyle name="Normal 12 12" xfId="9993"/>
    <cellStyle name="Normal 12 12 2" xfId="9994"/>
    <cellStyle name="Normal 12 12 2 2" xfId="9995"/>
    <cellStyle name="Normal 12 12 2 2 2" xfId="9996"/>
    <cellStyle name="Normal 12 12 2 2 3" xfId="9997"/>
    <cellStyle name="Normal 12 12 2 2 4" xfId="9998"/>
    <cellStyle name="Normal 12 12 2 3" xfId="9999"/>
    <cellStyle name="Normal 12 12 2 4" xfId="10000"/>
    <cellStyle name="Normal 12 12 2 5" xfId="10001"/>
    <cellStyle name="Normal 12 12 3" xfId="10002"/>
    <cellStyle name="Normal 12 12 3 2" xfId="10003"/>
    <cellStyle name="Normal 12 12 3 3" xfId="10004"/>
    <cellStyle name="Normal 12 12 3 4" xfId="10005"/>
    <cellStyle name="Normal 12 12 4" xfId="10006"/>
    <cellStyle name="Normal 12 12 5" xfId="10007"/>
    <cellStyle name="Normal 12 12 6" xfId="10008"/>
    <cellStyle name="Normal 12 13" xfId="10009"/>
    <cellStyle name="Normal 12 13 2" xfId="10010"/>
    <cellStyle name="Normal 12 13 2 2" xfId="10011"/>
    <cellStyle name="Normal 12 13 2 2 2" xfId="10012"/>
    <cellStyle name="Normal 12 13 2 2 3" xfId="10013"/>
    <cellStyle name="Normal 12 13 2 2 4" xfId="10014"/>
    <cellStyle name="Normal 12 13 2 3" xfId="10015"/>
    <cellStyle name="Normal 12 13 2 4" xfId="10016"/>
    <cellStyle name="Normal 12 13 2 5" xfId="10017"/>
    <cellStyle name="Normal 12 13 3" xfId="10018"/>
    <cellStyle name="Normal 12 13 3 2" xfId="10019"/>
    <cellStyle name="Normal 12 13 3 3" xfId="10020"/>
    <cellStyle name="Normal 12 13 3 4" xfId="10021"/>
    <cellStyle name="Normal 12 13 4" xfId="10022"/>
    <cellStyle name="Normal 12 13 5" xfId="10023"/>
    <cellStyle name="Normal 12 13 6" xfId="10024"/>
    <cellStyle name="Normal 12 14" xfId="10025"/>
    <cellStyle name="Normal 12 14 2" xfId="10026"/>
    <cellStyle name="Normal 12 14 3" xfId="10027"/>
    <cellStyle name="Normal 12 14 4" xfId="10028"/>
    <cellStyle name="Normal 12 2" xfId="10029"/>
    <cellStyle name="Normal 12 2 2" xfId="10030"/>
    <cellStyle name="Normal 12 2 3" xfId="10031"/>
    <cellStyle name="Normal 12 2 3 2" xfId="10032"/>
    <cellStyle name="Normal 12 2 3 2 2" xfId="10033"/>
    <cellStyle name="Normal 12 2 3 2 2 2" xfId="10034"/>
    <cellStyle name="Normal 12 2 3 2 2 3" xfId="10035"/>
    <cellStyle name="Normal 12 2 3 2 2 4" xfId="10036"/>
    <cellStyle name="Normal 12 2 3 2 3" xfId="10037"/>
    <cellStyle name="Normal 12 2 3 2 4" xfId="10038"/>
    <cellStyle name="Normal 12 2 3 2 5" xfId="10039"/>
    <cellStyle name="Normal 12 2 3 3" xfId="10040"/>
    <cellStyle name="Normal 12 2 3 3 2" xfId="10041"/>
    <cellStyle name="Normal 12 2 3 3 3" xfId="10042"/>
    <cellStyle name="Normal 12 2 3 3 4" xfId="10043"/>
    <cellStyle name="Normal 12 2 3 4" xfId="10044"/>
    <cellStyle name="Normal 12 2 3 5" xfId="10045"/>
    <cellStyle name="Normal 12 2 3 6" xfId="10046"/>
    <cellStyle name="Normal 12 3" xfId="10047"/>
    <cellStyle name="Normal 12 3 2" xfId="10048"/>
    <cellStyle name="Normal 12 3 2 2" xfId="10049"/>
    <cellStyle name="Normal 12 3 2 2 2" xfId="10050"/>
    <cellStyle name="Normal 12 3 2 2 2 2" xfId="10051"/>
    <cellStyle name="Normal 12 3 2 2 2 3" xfId="10052"/>
    <cellStyle name="Normal 12 3 2 2 2 4" xfId="10053"/>
    <cellStyle name="Normal 12 3 2 2 3" xfId="10054"/>
    <cellStyle name="Normal 12 3 2 2 4" xfId="10055"/>
    <cellStyle name="Normal 12 3 2 2 5" xfId="10056"/>
    <cellStyle name="Normal 12 3 2 3" xfId="10057"/>
    <cellStyle name="Normal 12 3 2 4" xfId="10058"/>
    <cellStyle name="Normal 12 3 2 4 2" xfId="10059"/>
    <cellStyle name="Normal 12 3 2 4 3" xfId="10060"/>
    <cellStyle name="Normal 12 3 2 4 4" xfId="10061"/>
    <cellStyle name="Normal 12 3 2 5" xfId="10062"/>
    <cellStyle name="Normal 12 3 2 6" xfId="10063"/>
    <cellStyle name="Normal 12 3 2 7" xfId="10064"/>
    <cellStyle name="Normal 12 4" xfId="10065"/>
    <cellStyle name="Normal 12 4 2" xfId="10066"/>
    <cellStyle name="Normal 12 4 2 2" xfId="10067"/>
    <cellStyle name="Normal 12 4 2 2 2" xfId="10068"/>
    <cellStyle name="Normal 12 4 2 2 3" xfId="10069"/>
    <cellStyle name="Normal 12 4 2 2 4" xfId="10070"/>
    <cellStyle name="Normal 12 4 2 3" xfId="10071"/>
    <cellStyle name="Normal 12 4 2 4" xfId="10072"/>
    <cellStyle name="Normal 12 4 2 5" xfId="10073"/>
    <cellStyle name="Normal 12 4 3" xfId="10074"/>
    <cellStyle name="Normal 12 4 4" xfId="10075"/>
    <cellStyle name="Normal 12 4 4 2" xfId="10076"/>
    <cellStyle name="Normal 12 4 4 3" xfId="10077"/>
    <cellStyle name="Normal 12 4 4 4" xfId="10078"/>
    <cellStyle name="Normal 12 4 5" xfId="10079"/>
    <cellStyle name="Normal 12 4 6" xfId="10080"/>
    <cellStyle name="Normal 12 4 7" xfId="10081"/>
    <cellStyle name="Normal 12 5" xfId="10082"/>
    <cellStyle name="Normal 12 5 2" xfId="10083"/>
    <cellStyle name="Normal 12 5 2 2" xfId="10084"/>
    <cellStyle name="Normal 12 5 2 2 2" xfId="10085"/>
    <cellStyle name="Normal 12 5 2 2 3" xfId="10086"/>
    <cellStyle name="Normal 12 5 2 2 4" xfId="10087"/>
    <cellStyle name="Normal 12 5 2 3" xfId="10088"/>
    <cellStyle name="Normal 12 5 2 4" xfId="10089"/>
    <cellStyle name="Normal 12 5 2 5" xfId="10090"/>
    <cellStyle name="Normal 12 5 3" xfId="10091"/>
    <cellStyle name="Normal 12 5 4" xfId="10092"/>
    <cellStyle name="Normal 12 5 4 2" xfId="10093"/>
    <cellStyle name="Normal 12 5 4 3" xfId="10094"/>
    <cellStyle name="Normal 12 5 4 4" xfId="10095"/>
    <cellStyle name="Normal 12 5 5" xfId="10096"/>
    <cellStyle name="Normal 12 5 6" xfId="10097"/>
    <cellStyle name="Normal 12 5 7" xfId="10098"/>
    <cellStyle name="Normal 12 6" xfId="10099"/>
    <cellStyle name="Normal 12 6 2" xfId="10100"/>
    <cellStyle name="Normal 12 6 2 2" xfId="10101"/>
    <cellStyle name="Normal 12 6 2 2 2" xfId="10102"/>
    <cellStyle name="Normal 12 6 2 2 3" xfId="10103"/>
    <cellStyle name="Normal 12 6 2 2 4" xfId="10104"/>
    <cellStyle name="Normal 12 6 2 3" xfId="10105"/>
    <cellStyle name="Normal 12 6 2 4" xfId="10106"/>
    <cellStyle name="Normal 12 6 2 5" xfId="10107"/>
    <cellStyle name="Normal 12 6 3" xfId="10108"/>
    <cellStyle name="Normal 12 6 4" xfId="10109"/>
    <cellStyle name="Normal 12 6 4 2" xfId="10110"/>
    <cellStyle name="Normal 12 6 4 3" xfId="10111"/>
    <cellStyle name="Normal 12 6 4 4" xfId="10112"/>
    <cellStyle name="Normal 12 6 5" xfId="10113"/>
    <cellStyle name="Normal 12 6 6" xfId="10114"/>
    <cellStyle name="Normal 12 6 7" xfId="10115"/>
    <cellStyle name="Normal 12 7" xfId="10116"/>
    <cellStyle name="Normal 12 7 2" xfId="10117"/>
    <cellStyle name="Normal 12 7 2 2" xfId="10118"/>
    <cellStyle name="Normal 12 7 2 2 2" xfId="10119"/>
    <cellStyle name="Normal 12 7 2 2 3" xfId="10120"/>
    <cellStyle name="Normal 12 7 2 2 4" xfId="10121"/>
    <cellStyle name="Normal 12 7 2 3" xfId="10122"/>
    <cellStyle name="Normal 12 7 2 4" xfId="10123"/>
    <cellStyle name="Normal 12 7 2 5" xfId="10124"/>
    <cellStyle name="Normal 12 7 3" xfId="10125"/>
    <cellStyle name="Normal 12 7 4" xfId="10126"/>
    <cellStyle name="Normal 12 7 4 2" xfId="10127"/>
    <cellStyle name="Normal 12 7 4 3" xfId="10128"/>
    <cellStyle name="Normal 12 7 4 4" xfId="10129"/>
    <cellStyle name="Normal 12 7 5" xfId="10130"/>
    <cellStyle name="Normal 12 7 6" xfId="10131"/>
    <cellStyle name="Normal 12 7 7" xfId="10132"/>
    <cellStyle name="Normal 12 8" xfId="10133"/>
    <cellStyle name="Normal 12 8 2" xfId="10134"/>
    <cellStyle name="Normal 12 8 2 2" xfId="10135"/>
    <cellStyle name="Normal 12 8 2 2 2" xfId="10136"/>
    <cellStyle name="Normal 12 8 2 2 3" xfId="10137"/>
    <cellStyle name="Normal 12 8 2 2 4" xfId="10138"/>
    <cellStyle name="Normal 12 8 2 3" xfId="10139"/>
    <cellStyle name="Normal 12 8 2 4" xfId="10140"/>
    <cellStyle name="Normal 12 8 2 5" xfId="10141"/>
    <cellStyle name="Normal 12 8 3" xfId="10142"/>
    <cellStyle name="Normal 12 8 3 2" xfId="10143"/>
    <cellStyle name="Normal 12 8 3 3" xfId="10144"/>
    <cellStyle name="Normal 12 8 3 4" xfId="10145"/>
    <cellStyle name="Normal 12 8 4" xfId="10146"/>
    <cellStyle name="Normal 12 8 5" xfId="10147"/>
    <cellStyle name="Normal 12 8 6" xfId="10148"/>
    <cellStyle name="Normal 12 9" xfId="10149"/>
    <cellStyle name="Normal 12 9 2" xfId="10150"/>
    <cellStyle name="Normal 12 9 2 2" xfId="10151"/>
    <cellStyle name="Normal 12 9 2 2 2" xfId="10152"/>
    <cellStyle name="Normal 12 9 2 2 3" xfId="10153"/>
    <cellStyle name="Normal 12 9 2 2 4" xfId="10154"/>
    <cellStyle name="Normal 12 9 2 3" xfId="10155"/>
    <cellStyle name="Normal 12 9 2 4" xfId="10156"/>
    <cellStyle name="Normal 12 9 2 5" xfId="10157"/>
    <cellStyle name="Normal 12 9 3" xfId="10158"/>
    <cellStyle name="Normal 12 9 3 2" xfId="10159"/>
    <cellStyle name="Normal 12 9 3 3" xfId="10160"/>
    <cellStyle name="Normal 12 9 3 4" xfId="10161"/>
    <cellStyle name="Normal 12 9 4" xfId="10162"/>
    <cellStyle name="Normal 12 9 5" xfId="10163"/>
    <cellStyle name="Normal 12 9 6" xfId="10164"/>
    <cellStyle name="Normal 120" xfId="10165"/>
    <cellStyle name="Normal 121" xfId="3"/>
    <cellStyle name="Normal 121 2" xfId="21410"/>
    <cellStyle name="Normal 122" xfId="20960"/>
    <cellStyle name="Normal 122 2" xfId="22309"/>
    <cellStyle name="Normal 123" xfId="21412"/>
    <cellStyle name="Normal 123 2" xfId="22756"/>
    <cellStyle name="Normal 123 3" xfId="22328"/>
    <cellStyle name="Normal 124" xfId="22329"/>
    <cellStyle name="Normal 124 2" xfId="22757"/>
    <cellStyle name="Normal 13" xfId="10166"/>
    <cellStyle name="Normal 13 10" xfId="10167"/>
    <cellStyle name="Normal 13 11" xfId="10168"/>
    <cellStyle name="Normal 13 11 2" xfId="10169"/>
    <cellStyle name="Normal 13 11 2 2" xfId="10170"/>
    <cellStyle name="Normal 13 11 2 2 2" xfId="10171"/>
    <cellStyle name="Normal 13 11 2 2 3" xfId="10172"/>
    <cellStyle name="Normal 13 11 2 2 4" xfId="10173"/>
    <cellStyle name="Normal 13 11 2 3" xfId="10174"/>
    <cellStyle name="Normal 13 11 2 4" xfId="10175"/>
    <cellStyle name="Normal 13 11 2 5" xfId="10176"/>
    <cellStyle name="Normal 13 11 3" xfId="10177"/>
    <cellStyle name="Normal 13 11 3 2" xfId="10178"/>
    <cellStyle name="Normal 13 11 3 3" xfId="10179"/>
    <cellStyle name="Normal 13 11 3 4" xfId="10180"/>
    <cellStyle name="Normal 13 11 4" xfId="10181"/>
    <cellStyle name="Normal 13 11 5" xfId="10182"/>
    <cellStyle name="Normal 13 11 6" xfId="10183"/>
    <cellStyle name="Normal 13 12" xfId="10184"/>
    <cellStyle name="Normal 13 12 2" xfId="10185"/>
    <cellStyle name="Normal 13 12 2 2" xfId="10186"/>
    <cellStyle name="Normal 13 12 2 2 2" xfId="10187"/>
    <cellStyle name="Normal 13 12 2 2 3" xfId="10188"/>
    <cellStyle name="Normal 13 12 2 2 4" xfId="10189"/>
    <cellStyle name="Normal 13 12 2 3" xfId="10190"/>
    <cellStyle name="Normal 13 12 2 4" xfId="10191"/>
    <cellStyle name="Normal 13 12 2 5" xfId="10192"/>
    <cellStyle name="Normal 13 12 3" xfId="10193"/>
    <cellStyle name="Normal 13 12 3 2" xfId="10194"/>
    <cellStyle name="Normal 13 12 3 3" xfId="10195"/>
    <cellStyle name="Normal 13 12 3 4" xfId="10196"/>
    <cellStyle name="Normal 13 12 4" xfId="10197"/>
    <cellStyle name="Normal 13 12 5" xfId="10198"/>
    <cellStyle name="Normal 13 12 6" xfId="10199"/>
    <cellStyle name="Normal 13 13" xfId="10200"/>
    <cellStyle name="Normal 13 13 2" xfId="10201"/>
    <cellStyle name="Normal 13 13 3" xfId="10202"/>
    <cellStyle name="Normal 13 13 4" xfId="10203"/>
    <cellStyle name="Normal 13 2" xfId="10204"/>
    <cellStyle name="Normal 13 2 2" xfId="10205"/>
    <cellStyle name="Normal 13 2 3" xfId="10206"/>
    <cellStyle name="Normal 13 2 3 2" xfId="10207"/>
    <cellStyle name="Normal 13 2 3 2 2" xfId="10208"/>
    <cellStyle name="Normal 13 2 3 2 2 2" xfId="10209"/>
    <cellStyle name="Normal 13 2 3 2 2 3" xfId="10210"/>
    <cellStyle name="Normal 13 2 3 2 2 4" xfId="10211"/>
    <cellStyle name="Normal 13 2 3 2 3" xfId="10212"/>
    <cellStyle name="Normal 13 2 3 2 4" xfId="10213"/>
    <cellStyle name="Normal 13 2 3 2 5" xfId="10214"/>
    <cellStyle name="Normal 13 2 3 3" xfId="10215"/>
    <cellStyle name="Normal 13 2 3 3 2" xfId="10216"/>
    <cellStyle name="Normal 13 2 3 3 3" xfId="10217"/>
    <cellStyle name="Normal 13 2 3 3 4" xfId="10218"/>
    <cellStyle name="Normal 13 2 3 4" xfId="10219"/>
    <cellStyle name="Normal 13 2 3 5" xfId="10220"/>
    <cellStyle name="Normal 13 2 3 6" xfId="10221"/>
    <cellStyle name="Normal 13 3" xfId="10222"/>
    <cellStyle name="Normal 13 3 2" xfId="10223"/>
    <cellStyle name="Normal 13 3 2 2" xfId="10224"/>
    <cellStyle name="Normal 13 4" xfId="10225"/>
    <cellStyle name="Normal 13 4 2" xfId="10226"/>
    <cellStyle name="Normal 13 5" xfId="10227"/>
    <cellStyle name="Normal 13 5 2" xfId="10228"/>
    <cellStyle name="Normal 13 6" xfId="10229"/>
    <cellStyle name="Normal 13 6 2" xfId="10230"/>
    <cellStyle name="Normal 13 7" xfId="10231"/>
    <cellStyle name="Normal 13 7 2" xfId="10232"/>
    <cellStyle name="Normal 13 8" xfId="10233"/>
    <cellStyle name="Normal 13 9" xfId="10234"/>
    <cellStyle name="Normal 14" xfId="10235"/>
    <cellStyle name="Normal 14 2" xfId="10236"/>
    <cellStyle name="Normal 14 2 2" xfId="10237"/>
    <cellStyle name="Normal 14 2 3" xfId="10238"/>
    <cellStyle name="Normal 14 2 3 2" xfId="10239"/>
    <cellStyle name="Normal 14 2 3 2 2" xfId="10240"/>
    <cellStyle name="Normal 14 2 3 2 2 2" xfId="10241"/>
    <cellStyle name="Normal 14 2 3 2 2 3" xfId="10242"/>
    <cellStyle name="Normal 14 2 3 2 2 4" xfId="10243"/>
    <cellStyle name="Normal 14 2 3 2 3" xfId="10244"/>
    <cellStyle name="Normal 14 2 3 2 4" xfId="10245"/>
    <cellStyle name="Normal 14 2 3 2 5" xfId="10246"/>
    <cellStyle name="Normal 14 2 3 3" xfId="10247"/>
    <cellStyle name="Normal 14 2 3 4" xfId="10248"/>
    <cellStyle name="Normal 14 2 3 4 2" xfId="10249"/>
    <cellStyle name="Normal 14 2 3 4 3" xfId="10250"/>
    <cellStyle name="Normal 14 2 3 4 4" xfId="10251"/>
    <cellStyle name="Normal 14 2 3 5" xfId="10252"/>
    <cellStyle name="Normal 14 2 3 6" xfId="10253"/>
    <cellStyle name="Normal 14 2 3 7" xfId="10254"/>
    <cellStyle name="Normal 14 2 4" xfId="10255"/>
    <cellStyle name="Normal 14 2 4 2" xfId="10256"/>
    <cellStyle name="Normal 14 2 4 3" xfId="10257"/>
    <cellStyle name="Normal 14 2 4 4" xfId="10258"/>
    <cellStyle name="Normal 14 3" xfId="10259"/>
    <cellStyle name="Normal 14 3 2" xfId="10260"/>
    <cellStyle name="Normal 14 3 2 2" xfId="10261"/>
    <cellStyle name="Normal 14 3 2 2 2" xfId="10262"/>
    <cellStyle name="Normal 14 3 2 2 2 2" xfId="10263"/>
    <cellStyle name="Normal 14 3 2 2 2 3" xfId="10264"/>
    <cellStyle name="Normal 14 3 2 2 2 4" xfId="10265"/>
    <cellStyle name="Normal 14 3 2 2 3" xfId="10266"/>
    <cellStyle name="Normal 14 3 2 2 4" xfId="10267"/>
    <cellStyle name="Normal 14 3 2 2 5" xfId="10268"/>
    <cellStyle name="Normal 14 3 2 3" xfId="10269"/>
    <cellStyle name="Normal 14 3 2 4" xfId="10270"/>
    <cellStyle name="Normal 14 3 2 4 2" xfId="10271"/>
    <cellStyle name="Normal 14 3 2 4 3" xfId="10272"/>
    <cellStyle name="Normal 14 3 2 4 4" xfId="10273"/>
    <cellStyle name="Normal 14 3 2 5" xfId="10274"/>
    <cellStyle name="Normal 14 3 2 6" xfId="10275"/>
    <cellStyle name="Normal 14 3 2 7" xfId="10276"/>
    <cellStyle name="Normal 14 4" xfId="10277"/>
    <cellStyle name="Normal 14 4 2" xfId="10278"/>
    <cellStyle name="Normal 14 4 2 2" xfId="10279"/>
    <cellStyle name="Normal 14 4 2 2 2" xfId="10280"/>
    <cellStyle name="Normal 14 4 2 2 3" xfId="10281"/>
    <cellStyle name="Normal 14 4 2 2 4" xfId="10282"/>
    <cellStyle name="Normal 14 4 2 3" xfId="10283"/>
    <cellStyle name="Normal 14 4 2 4" xfId="10284"/>
    <cellStyle name="Normal 14 4 2 5" xfId="10285"/>
    <cellStyle name="Normal 14 4 3" xfId="10286"/>
    <cellStyle name="Normal 14 4 4" xfId="10287"/>
    <cellStyle name="Normal 14 4 4 2" xfId="10288"/>
    <cellStyle name="Normal 14 4 4 3" xfId="10289"/>
    <cellStyle name="Normal 14 4 4 4" xfId="10290"/>
    <cellStyle name="Normal 14 4 5" xfId="10291"/>
    <cellStyle name="Normal 14 4 6" xfId="10292"/>
    <cellStyle name="Normal 14 4 7" xfId="10293"/>
    <cellStyle name="Normal 14 5" xfId="10294"/>
    <cellStyle name="Normal 14 5 2" xfId="10295"/>
    <cellStyle name="Normal 14 5 2 2" xfId="10296"/>
    <cellStyle name="Normal 14 5 2 2 2" xfId="10297"/>
    <cellStyle name="Normal 14 5 2 2 3" xfId="10298"/>
    <cellStyle name="Normal 14 5 2 2 4" xfId="10299"/>
    <cellStyle name="Normal 14 5 2 3" xfId="10300"/>
    <cellStyle name="Normal 14 5 2 4" xfId="10301"/>
    <cellStyle name="Normal 14 5 2 5" xfId="10302"/>
    <cellStyle name="Normal 14 5 3" xfId="10303"/>
    <cellStyle name="Normal 14 5 3 2" xfId="10304"/>
    <cellStyle name="Normal 14 5 3 3" xfId="10305"/>
    <cellStyle name="Normal 14 5 3 4" xfId="10306"/>
    <cellStyle name="Normal 14 5 4" xfId="10307"/>
    <cellStyle name="Normal 14 5 5" xfId="10308"/>
    <cellStyle name="Normal 14 5 6" xfId="10309"/>
    <cellStyle name="Normal 14 6" xfId="10310"/>
    <cellStyle name="Normal 14 6 2" xfId="10311"/>
    <cellStyle name="Normal 14 6 3" xfId="10312"/>
    <cellStyle name="Normal 14 6 4" xfId="10313"/>
    <cellStyle name="Normal 15" xfId="10314"/>
    <cellStyle name="Normal 15 10" xfId="10315"/>
    <cellStyle name="Normal 15 11" xfId="10316"/>
    <cellStyle name="Normal 15 11 2" xfId="10317"/>
    <cellStyle name="Normal 15 11 2 2" xfId="10318"/>
    <cellStyle name="Normal 15 11 2 2 2" xfId="10319"/>
    <cellStyle name="Normal 15 11 2 2 3" xfId="10320"/>
    <cellStyle name="Normal 15 11 2 2 4" xfId="10321"/>
    <cellStyle name="Normal 15 11 2 3" xfId="10322"/>
    <cellStyle name="Normal 15 11 2 4" xfId="10323"/>
    <cellStyle name="Normal 15 11 2 5" xfId="10324"/>
    <cellStyle name="Normal 15 11 3" xfId="10325"/>
    <cellStyle name="Normal 15 11 3 2" xfId="10326"/>
    <cellStyle name="Normal 15 11 3 3" xfId="10327"/>
    <cellStyle name="Normal 15 11 3 4" xfId="10328"/>
    <cellStyle name="Normal 15 11 4" xfId="10329"/>
    <cellStyle name="Normal 15 11 5" xfId="10330"/>
    <cellStyle name="Normal 15 11 6" xfId="10331"/>
    <cellStyle name="Normal 15 12" xfId="10332"/>
    <cellStyle name="Normal 15 12 2" xfId="10333"/>
    <cellStyle name="Normal 15 12 2 2" xfId="10334"/>
    <cellStyle name="Normal 15 12 2 2 2" xfId="10335"/>
    <cellStyle name="Normal 15 12 2 2 3" xfId="10336"/>
    <cellStyle name="Normal 15 12 2 2 4" xfId="10337"/>
    <cellStyle name="Normal 15 12 2 3" xfId="10338"/>
    <cellStyle name="Normal 15 12 2 4" xfId="10339"/>
    <cellStyle name="Normal 15 12 2 5" xfId="10340"/>
    <cellStyle name="Normal 15 12 3" xfId="10341"/>
    <cellStyle name="Normal 15 12 3 2" xfId="10342"/>
    <cellStyle name="Normal 15 12 3 3" xfId="10343"/>
    <cellStyle name="Normal 15 12 3 4" xfId="10344"/>
    <cellStyle name="Normal 15 12 4" xfId="10345"/>
    <cellStyle name="Normal 15 12 5" xfId="10346"/>
    <cellStyle name="Normal 15 12 6" xfId="10347"/>
    <cellStyle name="Normal 15 13" xfId="10348"/>
    <cellStyle name="Normal 15 13 2" xfId="10349"/>
    <cellStyle name="Normal 15 13 3" xfId="10350"/>
    <cellStyle name="Normal 15 13 4" xfId="10351"/>
    <cellStyle name="Normal 15 2" xfId="10352"/>
    <cellStyle name="Normal 15 2 2" xfId="10353"/>
    <cellStyle name="Normal 15 2 3" xfId="10354"/>
    <cellStyle name="Normal 15 2 3 2" xfId="10355"/>
    <cellStyle name="Normal 15 2 3 2 2" xfId="10356"/>
    <cellStyle name="Normal 15 2 3 2 2 2" xfId="10357"/>
    <cellStyle name="Normal 15 2 3 2 2 3" xfId="10358"/>
    <cellStyle name="Normal 15 2 3 2 2 4" xfId="10359"/>
    <cellStyle name="Normal 15 2 3 2 3" xfId="10360"/>
    <cellStyle name="Normal 15 2 3 2 4" xfId="10361"/>
    <cellStyle name="Normal 15 2 3 2 5" xfId="10362"/>
    <cellStyle name="Normal 15 2 3 3" xfId="10363"/>
    <cellStyle name="Normal 15 2 3 3 2" xfId="10364"/>
    <cellStyle name="Normal 15 2 3 3 3" xfId="10365"/>
    <cellStyle name="Normal 15 2 3 3 4" xfId="10366"/>
    <cellStyle name="Normal 15 2 3 4" xfId="10367"/>
    <cellStyle name="Normal 15 2 3 5" xfId="10368"/>
    <cellStyle name="Normal 15 2 3 6" xfId="10369"/>
    <cellStyle name="Normal 15 3" xfId="10370"/>
    <cellStyle name="Normal 15 3 2" xfId="10371"/>
    <cellStyle name="Normal 15 3 2 2" xfId="10372"/>
    <cellStyle name="Normal 15 4" xfId="10373"/>
    <cellStyle name="Normal 15 4 2" xfId="10374"/>
    <cellStyle name="Normal 15 5" xfId="10375"/>
    <cellStyle name="Normal 15 6" xfId="10376"/>
    <cellStyle name="Normal 15 7" xfId="10377"/>
    <cellStyle name="Normal 15 8" xfId="10378"/>
    <cellStyle name="Normal 15 9" xfId="10379"/>
    <cellStyle name="Normal 16" xfId="10380"/>
    <cellStyle name="Normal 16 10" xfId="10381"/>
    <cellStyle name="Normal 16 10 2" xfId="10382"/>
    <cellStyle name="Normal 16 10 2 2" xfId="10383"/>
    <cellStyle name="Normal 16 10 2 2 2" xfId="10384"/>
    <cellStyle name="Normal 16 10 2 2 2 2" xfId="10385"/>
    <cellStyle name="Normal 16 10 2 2 2 3" xfId="10386"/>
    <cellStyle name="Normal 16 10 2 2 2 4" xfId="10387"/>
    <cellStyle name="Normal 16 10 2 2 3" xfId="10388"/>
    <cellStyle name="Normal 16 10 2 2 4" xfId="10389"/>
    <cellStyle name="Normal 16 10 2 2 5" xfId="10390"/>
    <cellStyle name="Normal 16 10 2 3" xfId="10391"/>
    <cellStyle name="Normal 16 10 2 4" xfId="10392"/>
    <cellStyle name="Normal 16 10 2 4 2" xfId="10393"/>
    <cellStyle name="Normal 16 10 2 4 3" xfId="10394"/>
    <cellStyle name="Normal 16 10 2 4 4" xfId="10395"/>
    <cellStyle name="Normal 16 10 2 5" xfId="10396"/>
    <cellStyle name="Normal 16 10 2 6" xfId="10397"/>
    <cellStyle name="Normal 16 10 2 7" xfId="10398"/>
    <cellStyle name="Normal 16 11" xfId="10399"/>
    <cellStyle name="Normal 16 11 2" xfId="10400"/>
    <cellStyle name="Normal 16 11 2 2" xfId="10401"/>
    <cellStyle name="Normal 16 11 2 2 2" xfId="10402"/>
    <cellStyle name="Normal 16 11 2 2 2 2" xfId="10403"/>
    <cellStyle name="Normal 16 11 2 2 2 3" xfId="10404"/>
    <cellStyle name="Normal 16 11 2 2 2 4" xfId="10405"/>
    <cellStyle name="Normal 16 11 2 2 3" xfId="10406"/>
    <cellStyle name="Normal 16 11 2 2 4" xfId="10407"/>
    <cellStyle name="Normal 16 11 2 2 5" xfId="10408"/>
    <cellStyle name="Normal 16 11 2 3" xfId="10409"/>
    <cellStyle name="Normal 16 11 2 4" xfId="10410"/>
    <cellStyle name="Normal 16 11 2 4 2" xfId="10411"/>
    <cellStyle name="Normal 16 11 2 4 3" xfId="10412"/>
    <cellStyle name="Normal 16 11 2 4 4" xfId="10413"/>
    <cellStyle name="Normal 16 11 2 5" xfId="10414"/>
    <cellStyle name="Normal 16 11 2 6" xfId="10415"/>
    <cellStyle name="Normal 16 11 2 7" xfId="10416"/>
    <cellStyle name="Normal 16 12" xfId="10417"/>
    <cellStyle name="Normal 16 12 2" xfId="10418"/>
    <cellStyle name="Normal 16 13" xfId="10419"/>
    <cellStyle name="Normal 16 13 2" xfId="10420"/>
    <cellStyle name="Normal 16 14" xfId="10421"/>
    <cellStyle name="Normal 16 14 2" xfId="10422"/>
    <cellStyle name="Normal 16 15" xfId="10423"/>
    <cellStyle name="Normal 16 15 2" xfId="10424"/>
    <cellStyle name="Normal 16 16" xfId="10425"/>
    <cellStyle name="Normal 16 16 2" xfId="10426"/>
    <cellStyle name="Normal 16 17" xfId="10427"/>
    <cellStyle name="Normal 16 17 2" xfId="10428"/>
    <cellStyle name="Normal 16 18" xfId="10429"/>
    <cellStyle name="Normal 16 18 2" xfId="10430"/>
    <cellStyle name="Normal 16 19" xfId="10431"/>
    <cellStyle name="Normal 16 19 2" xfId="10432"/>
    <cellStyle name="Normal 16 2" xfId="10433"/>
    <cellStyle name="Normal 16 2 2" xfId="10434"/>
    <cellStyle name="Normal 16 2 3" xfId="10435"/>
    <cellStyle name="Normal 16 2 3 2" xfId="10436"/>
    <cellStyle name="Normal 16 2 3 2 2" xfId="10437"/>
    <cellStyle name="Normal 16 2 3 2 2 2" xfId="10438"/>
    <cellStyle name="Normal 16 2 3 2 2 3" xfId="10439"/>
    <cellStyle name="Normal 16 2 3 2 2 4" xfId="10440"/>
    <cellStyle name="Normal 16 2 3 2 3" xfId="10441"/>
    <cellStyle name="Normal 16 2 3 2 4" xfId="10442"/>
    <cellStyle name="Normal 16 2 3 2 5" xfId="10443"/>
    <cellStyle name="Normal 16 2 3 3" xfId="10444"/>
    <cellStyle name="Normal 16 2 3 3 2" xfId="10445"/>
    <cellStyle name="Normal 16 2 3 3 3" xfId="10446"/>
    <cellStyle name="Normal 16 2 3 3 4" xfId="10447"/>
    <cellStyle name="Normal 16 2 3 4" xfId="10448"/>
    <cellStyle name="Normal 16 2 3 5" xfId="10449"/>
    <cellStyle name="Normal 16 2 3 6" xfId="10450"/>
    <cellStyle name="Normal 16 2 4" xfId="10451"/>
    <cellStyle name="Normal 16 2 4 2" xfId="10452"/>
    <cellStyle name="Normal 16 2 4 3" xfId="10453"/>
    <cellStyle name="Normal 16 2 4 4" xfId="10454"/>
    <cellStyle name="Normal 16 20" xfId="10455"/>
    <cellStyle name="Normal 16 20 2" xfId="10456"/>
    <cellStyle name="Normal 16 20 2 2" xfId="10457"/>
    <cellStyle name="Normal 16 20 2 2 2" xfId="10458"/>
    <cellStyle name="Normal 16 20 2 2 3" xfId="10459"/>
    <cellStyle name="Normal 16 20 2 2 4" xfId="10460"/>
    <cellStyle name="Normal 16 20 2 3" xfId="10461"/>
    <cellStyle name="Normal 16 20 2 4" xfId="10462"/>
    <cellStyle name="Normal 16 20 2 5" xfId="10463"/>
    <cellStyle name="Normal 16 20 3" xfId="10464"/>
    <cellStyle name="Normal 16 20 3 2" xfId="10465"/>
    <cellStyle name="Normal 16 20 3 3" xfId="10466"/>
    <cellStyle name="Normal 16 20 3 4" xfId="10467"/>
    <cellStyle name="Normal 16 20 4" xfId="10468"/>
    <cellStyle name="Normal 16 20 5" xfId="10469"/>
    <cellStyle name="Normal 16 20 6" xfId="10470"/>
    <cellStyle name="Normal 16 21" xfId="10471"/>
    <cellStyle name="Normal 16 21 2" xfId="10472"/>
    <cellStyle name="Normal 16 21 3" xfId="10473"/>
    <cellStyle name="Normal 16 21 4" xfId="10474"/>
    <cellStyle name="Normal 16 3" xfId="10475"/>
    <cellStyle name="Normal 16 3 2" xfId="10476"/>
    <cellStyle name="Normal 16 3 2 2" xfId="10477"/>
    <cellStyle name="Normal 16 3 2 2 2" xfId="10478"/>
    <cellStyle name="Normal 16 3 2 2 2 2" xfId="10479"/>
    <cellStyle name="Normal 16 3 2 2 2 3" xfId="10480"/>
    <cellStyle name="Normal 16 3 2 2 2 4" xfId="10481"/>
    <cellStyle name="Normal 16 3 2 2 3" xfId="10482"/>
    <cellStyle name="Normal 16 3 2 2 4" xfId="10483"/>
    <cellStyle name="Normal 16 3 2 2 5" xfId="10484"/>
    <cellStyle name="Normal 16 3 2 3" xfId="10485"/>
    <cellStyle name="Normal 16 3 2 4" xfId="10486"/>
    <cellStyle name="Normal 16 3 2 4 2" xfId="10487"/>
    <cellStyle name="Normal 16 3 2 4 3" xfId="10488"/>
    <cellStyle name="Normal 16 3 2 4 4" xfId="10489"/>
    <cellStyle name="Normal 16 3 2 5" xfId="10490"/>
    <cellStyle name="Normal 16 3 2 6" xfId="10491"/>
    <cellStyle name="Normal 16 3 2 7" xfId="10492"/>
    <cellStyle name="Normal 16 4" xfId="10493"/>
    <cellStyle name="Normal 16 4 2" xfId="10494"/>
    <cellStyle name="Normal 16 4 2 2" xfId="10495"/>
    <cellStyle name="Normal 16 4 2 2 2" xfId="10496"/>
    <cellStyle name="Normal 16 4 2 2 2 2" xfId="10497"/>
    <cellStyle name="Normal 16 4 2 2 2 3" xfId="10498"/>
    <cellStyle name="Normal 16 4 2 2 2 4" xfId="10499"/>
    <cellStyle name="Normal 16 4 2 2 3" xfId="10500"/>
    <cellStyle name="Normal 16 4 2 2 4" xfId="10501"/>
    <cellStyle name="Normal 16 4 2 2 5" xfId="10502"/>
    <cellStyle name="Normal 16 4 2 3" xfId="10503"/>
    <cellStyle name="Normal 16 4 2 4" xfId="10504"/>
    <cellStyle name="Normal 16 4 2 4 2" xfId="10505"/>
    <cellStyle name="Normal 16 4 2 4 3" xfId="10506"/>
    <cellStyle name="Normal 16 4 2 4 4" xfId="10507"/>
    <cellStyle name="Normal 16 4 2 5" xfId="10508"/>
    <cellStyle name="Normal 16 4 2 6" xfId="10509"/>
    <cellStyle name="Normal 16 4 2 7" xfId="10510"/>
    <cellStyle name="Normal 16 5" xfId="10511"/>
    <cellStyle name="Normal 16 5 2" xfId="10512"/>
    <cellStyle name="Normal 16 5 2 2" xfId="10513"/>
    <cellStyle name="Normal 16 5 2 2 2" xfId="10514"/>
    <cellStyle name="Normal 16 5 2 2 2 2" xfId="10515"/>
    <cellStyle name="Normal 16 5 2 2 2 3" xfId="10516"/>
    <cellStyle name="Normal 16 5 2 2 2 4" xfId="10517"/>
    <cellStyle name="Normal 16 5 2 2 3" xfId="10518"/>
    <cellStyle name="Normal 16 5 2 2 4" xfId="10519"/>
    <cellStyle name="Normal 16 5 2 2 5" xfId="10520"/>
    <cellStyle name="Normal 16 5 2 3" xfId="10521"/>
    <cellStyle name="Normal 16 5 2 4" xfId="10522"/>
    <cellStyle name="Normal 16 5 2 4 2" xfId="10523"/>
    <cellStyle name="Normal 16 5 2 4 3" xfId="10524"/>
    <cellStyle name="Normal 16 5 2 4 4" xfId="10525"/>
    <cellStyle name="Normal 16 5 2 5" xfId="10526"/>
    <cellStyle name="Normal 16 5 2 6" xfId="10527"/>
    <cellStyle name="Normal 16 5 2 7" xfId="10528"/>
    <cellStyle name="Normal 16 6" xfId="10529"/>
    <cellStyle name="Normal 16 6 2" xfId="10530"/>
    <cellStyle name="Normal 16 6 2 2" xfId="10531"/>
    <cellStyle name="Normal 16 6 2 2 2" xfId="10532"/>
    <cellStyle name="Normal 16 6 2 2 2 2" xfId="10533"/>
    <cellStyle name="Normal 16 6 2 2 2 3" xfId="10534"/>
    <cellStyle name="Normal 16 6 2 2 2 4" xfId="10535"/>
    <cellStyle name="Normal 16 6 2 2 3" xfId="10536"/>
    <cellStyle name="Normal 16 6 2 2 4" xfId="10537"/>
    <cellStyle name="Normal 16 6 2 2 5" xfId="10538"/>
    <cellStyle name="Normal 16 6 2 3" xfId="10539"/>
    <cellStyle name="Normal 16 6 2 4" xfId="10540"/>
    <cellStyle name="Normal 16 6 2 4 2" xfId="10541"/>
    <cellStyle name="Normal 16 6 2 4 3" xfId="10542"/>
    <cellStyle name="Normal 16 6 2 4 4" xfId="10543"/>
    <cellStyle name="Normal 16 6 2 5" xfId="10544"/>
    <cellStyle name="Normal 16 6 2 6" xfId="10545"/>
    <cellStyle name="Normal 16 6 2 7" xfId="10546"/>
    <cellStyle name="Normal 16 7" xfId="10547"/>
    <cellStyle name="Normal 16 7 2" xfId="10548"/>
    <cellStyle name="Normal 16 7 2 2" xfId="10549"/>
    <cellStyle name="Normal 16 7 2 2 2" xfId="10550"/>
    <cellStyle name="Normal 16 7 2 2 2 2" xfId="10551"/>
    <cellStyle name="Normal 16 7 2 2 2 3" xfId="10552"/>
    <cellStyle name="Normal 16 7 2 2 2 4" xfId="10553"/>
    <cellStyle name="Normal 16 7 2 2 3" xfId="10554"/>
    <cellStyle name="Normal 16 7 2 2 4" xfId="10555"/>
    <cellStyle name="Normal 16 7 2 2 5" xfId="10556"/>
    <cellStyle name="Normal 16 7 2 3" xfId="10557"/>
    <cellStyle name="Normal 16 7 2 4" xfId="10558"/>
    <cellStyle name="Normal 16 7 2 4 2" xfId="10559"/>
    <cellStyle name="Normal 16 7 2 4 3" xfId="10560"/>
    <cellStyle name="Normal 16 7 2 4 4" xfId="10561"/>
    <cellStyle name="Normal 16 7 2 5" xfId="10562"/>
    <cellStyle name="Normal 16 7 2 6" xfId="10563"/>
    <cellStyle name="Normal 16 7 2 7" xfId="10564"/>
    <cellStyle name="Normal 16 8" xfId="10565"/>
    <cellStyle name="Normal 16 8 2" xfId="10566"/>
    <cellStyle name="Normal 16 8 2 2" xfId="10567"/>
    <cellStyle name="Normal 16 8 2 2 2" xfId="10568"/>
    <cellStyle name="Normal 16 8 2 2 2 2" xfId="10569"/>
    <cellStyle name="Normal 16 8 2 2 2 3" xfId="10570"/>
    <cellStyle name="Normal 16 8 2 2 2 4" xfId="10571"/>
    <cellStyle name="Normal 16 8 2 2 3" xfId="10572"/>
    <cellStyle name="Normal 16 8 2 2 4" xfId="10573"/>
    <cellStyle name="Normal 16 8 2 2 5" xfId="10574"/>
    <cellStyle name="Normal 16 8 2 3" xfId="10575"/>
    <cellStyle name="Normal 16 8 2 4" xfId="10576"/>
    <cellStyle name="Normal 16 8 2 4 2" xfId="10577"/>
    <cellStyle name="Normal 16 8 2 4 3" xfId="10578"/>
    <cellStyle name="Normal 16 8 2 4 4" xfId="10579"/>
    <cellStyle name="Normal 16 8 2 5" xfId="10580"/>
    <cellStyle name="Normal 16 8 2 6" xfId="10581"/>
    <cellStyle name="Normal 16 8 2 7" xfId="10582"/>
    <cellStyle name="Normal 16 9" xfId="10583"/>
    <cellStyle name="Normal 16 9 2" xfId="10584"/>
    <cellStyle name="Normal 16 9 2 2" xfId="10585"/>
    <cellStyle name="Normal 16 9 2 2 2" xfId="10586"/>
    <cellStyle name="Normal 16 9 2 2 2 2" xfId="10587"/>
    <cellStyle name="Normal 16 9 2 2 2 3" xfId="10588"/>
    <cellStyle name="Normal 16 9 2 2 2 4" xfId="10589"/>
    <cellStyle name="Normal 16 9 2 2 3" xfId="10590"/>
    <cellStyle name="Normal 16 9 2 2 4" xfId="10591"/>
    <cellStyle name="Normal 16 9 2 2 5" xfId="10592"/>
    <cellStyle name="Normal 16 9 2 3" xfId="10593"/>
    <cellStyle name="Normal 16 9 2 4" xfId="10594"/>
    <cellStyle name="Normal 16 9 2 4 2" xfId="10595"/>
    <cellStyle name="Normal 16 9 2 4 3" xfId="10596"/>
    <cellStyle name="Normal 16 9 2 4 4" xfId="10597"/>
    <cellStyle name="Normal 16 9 2 5" xfId="10598"/>
    <cellStyle name="Normal 16 9 2 6" xfId="10599"/>
    <cellStyle name="Normal 16 9 2 7" xfId="10600"/>
    <cellStyle name="Normal 17" xfId="10601"/>
    <cellStyle name="Normal 17 10" xfId="10602"/>
    <cellStyle name="Normal 17 10 2" xfId="10603"/>
    <cellStyle name="Normal 17 11" xfId="10604"/>
    <cellStyle name="Normal 17 11 2" xfId="10605"/>
    <cellStyle name="Normal 17 11 2 2" xfId="10606"/>
    <cellStyle name="Normal 17 11 2 2 2" xfId="10607"/>
    <cellStyle name="Normal 17 11 2 2 2 2" xfId="10608"/>
    <cellStyle name="Normal 17 11 2 2 2 3" xfId="10609"/>
    <cellStyle name="Normal 17 11 2 2 2 4" xfId="10610"/>
    <cellStyle name="Normal 17 11 2 2 3" xfId="10611"/>
    <cellStyle name="Normal 17 11 2 2 4" xfId="10612"/>
    <cellStyle name="Normal 17 11 2 2 5" xfId="10613"/>
    <cellStyle name="Normal 17 11 2 3" xfId="10614"/>
    <cellStyle name="Normal 17 11 2 4" xfId="10615"/>
    <cellStyle name="Normal 17 11 2 4 2" xfId="10616"/>
    <cellStyle name="Normal 17 11 2 4 3" xfId="10617"/>
    <cellStyle name="Normal 17 11 2 4 4" xfId="10618"/>
    <cellStyle name="Normal 17 11 2 5" xfId="10619"/>
    <cellStyle name="Normal 17 11 2 6" xfId="10620"/>
    <cellStyle name="Normal 17 11 2 7" xfId="10621"/>
    <cellStyle name="Normal 17 12" xfId="10622"/>
    <cellStyle name="Normal 17 12 2" xfId="10623"/>
    <cellStyle name="Normal 17 13" xfId="10624"/>
    <cellStyle name="Normal 17 14" xfId="10625"/>
    <cellStyle name="Normal 17 14 2" xfId="10626"/>
    <cellStyle name="Normal 17 14 2 2" xfId="10627"/>
    <cellStyle name="Normal 17 14 2 2 2" xfId="10628"/>
    <cellStyle name="Normal 17 14 2 2 3" xfId="10629"/>
    <cellStyle name="Normal 17 14 2 2 4" xfId="10630"/>
    <cellStyle name="Normal 17 14 2 3" xfId="10631"/>
    <cellStyle name="Normal 17 14 2 4" xfId="10632"/>
    <cellStyle name="Normal 17 14 2 5" xfId="10633"/>
    <cellStyle name="Normal 17 14 3" xfId="10634"/>
    <cellStyle name="Normal 17 14 3 2" xfId="10635"/>
    <cellStyle name="Normal 17 14 3 3" xfId="10636"/>
    <cellStyle name="Normal 17 14 3 4" xfId="10637"/>
    <cellStyle name="Normal 17 14 4" xfId="10638"/>
    <cellStyle name="Normal 17 14 5" xfId="10639"/>
    <cellStyle name="Normal 17 14 6" xfId="10640"/>
    <cellStyle name="Normal 17 15" xfId="10641"/>
    <cellStyle name="Normal 17 15 2" xfId="10642"/>
    <cellStyle name="Normal 17 15 3" xfId="10643"/>
    <cellStyle name="Normal 17 15 4" xfId="10644"/>
    <cellStyle name="Normal 17 2" xfId="10645"/>
    <cellStyle name="Normal 17 2 2" xfId="10646"/>
    <cellStyle name="Normal 17 2 3" xfId="10647"/>
    <cellStyle name="Normal 17 2 3 2" xfId="10648"/>
    <cellStyle name="Normal 17 2 3 2 2" xfId="10649"/>
    <cellStyle name="Normal 17 2 3 2 2 2" xfId="10650"/>
    <cellStyle name="Normal 17 2 3 2 2 3" xfId="10651"/>
    <cellStyle name="Normal 17 2 3 2 2 4" xfId="10652"/>
    <cellStyle name="Normal 17 2 3 2 3" xfId="10653"/>
    <cellStyle name="Normal 17 2 3 2 4" xfId="10654"/>
    <cellStyle name="Normal 17 2 3 2 5" xfId="10655"/>
    <cellStyle name="Normal 17 2 3 3" xfId="10656"/>
    <cellStyle name="Normal 17 2 3 3 2" xfId="10657"/>
    <cellStyle name="Normal 17 2 3 3 3" xfId="10658"/>
    <cellStyle name="Normal 17 2 3 3 4" xfId="10659"/>
    <cellStyle name="Normal 17 2 3 4" xfId="10660"/>
    <cellStyle name="Normal 17 2 3 5" xfId="10661"/>
    <cellStyle name="Normal 17 2 3 6" xfId="10662"/>
    <cellStyle name="Normal 17 3" xfId="10663"/>
    <cellStyle name="Normal 17 3 2" xfId="10664"/>
    <cellStyle name="Normal 17 3 2 2" xfId="10665"/>
    <cellStyle name="Normal 17 3 2 2 2" xfId="10666"/>
    <cellStyle name="Normal 17 3 2 2 2 2" xfId="10667"/>
    <cellStyle name="Normal 17 3 2 2 2 3" xfId="10668"/>
    <cellStyle name="Normal 17 3 2 2 2 4" xfId="10669"/>
    <cellStyle name="Normal 17 3 2 2 3" xfId="10670"/>
    <cellStyle name="Normal 17 3 2 2 4" xfId="10671"/>
    <cellStyle name="Normal 17 3 2 2 5" xfId="10672"/>
    <cellStyle name="Normal 17 3 2 3" xfId="10673"/>
    <cellStyle name="Normal 17 3 2 4" xfId="10674"/>
    <cellStyle name="Normal 17 3 2 4 2" xfId="10675"/>
    <cellStyle name="Normal 17 3 2 4 3" xfId="10676"/>
    <cellStyle name="Normal 17 3 2 4 4" xfId="10677"/>
    <cellStyle name="Normal 17 3 2 5" xfId="10678"/>
    <cellStyle name="Normal 17 3 2 6" xfId="10679"/>
    <cellStyle name="Normal 17 3 2 7" xfId="10680"/>
    <cellStyle name="Normal 17 4" xfId="10681"/>
    <cellStyle name="Normal 17 4 2" xfId="10682"/>
    <cellStyle name="Normal 17 4 2 2" xfId="10683"/>
    <cellStyle name="Normal 17 4 2 2 2" xfId="10684"/>
    <cellStyle name="Normal 17 4 2 2 2 2" xfId="10685"/>
    <cellStyle name="Normal 17 4 2 2 2 3" xfId="10686"/>
    <cellStyle name="Normal 17 4 2 2 2 4" xfId="10687"/>
    <cellStyle name="Normal 17 4 2 2 3" xfId="10688"/>
    <cellStyle name="Normal 17 4 2 2 4" xfId="10689"/>
    <cellStyle name="Normal 17 4 2 2 5" xfId="10690"/>
    <cellStyle name="Normal 17 4 2 3" xfId="10691"/>
    <cellStyle name="Normal 17 4 2 4" xfId="10692"/>
    <cellStyle name="Normal 17 4 2 4 2" xfId="10693"/>
    <cellStyle name="Normal 17 4 2 4 3" xfId="10694"/>
    <cellStyle name="Normal 17 4 2 4 4" xfId="10695"/>
    <cellStyle name="Normal 17 4 2 5" xfId="10696"/>
    <cellStyle name="Normal 17 4 2 6" xfId="10697"/>
    <cellStyle name="Normal 17 4 2 7" xfId="10698"/>
    <cellStyle name="Normal 17 5" xfId="10699"/>
    <cellStyle name="Normal 17 5 2" xfId="10700"/>
    <cellStyle name="Normal 17 5 2 2" xfId="10701"/>
    <cellStyle name="Normal 17 5 2 2 2" xfId="10702"/>
    <cellStyle name="Normal 17 5 2 2 2 2" xfId="10703"/>
    <cellStyle name="Normal 17 5 2 2 2 3" xfId="10704"/>
    <cellStyle name="Normal 17 5 2 2 2 4" xfId="10705"/>
    <cellStyle name="Normal 17 5 2 2 3" xfId="10706"/>
    <cellStyle name="Normal 17 5 2 2 4" xfId="10707"/>
    <cellStyle name="Normal 17 5 2 2 5" xfId="10708"/>
    <cellStyle name="Normal 17 5 2 3" xfId="10709"/>
    <cellStyle name="Normal 17 5 2 4" xfId="10710"/>
    <cellStyle name="Normal 17 5 2 4 2" xfId="10711"/>
    <cellStyle name="Normal 17 5 2 4 3" xfId="10712"/>
    <cellStyle name="Normal 17 5 2 4 4" xfId="10713"/>
    <cellStyle name="Normal 17 5 2 5" xfId="10714"/>
    <cellStyle name="Normal 17 5 2 6" xfId="10715"/>
    <cellStyle name="Normal 17 5 2 7" xfId="10716"/>
    <cellStyle name="Normal 17 6" xfId="10717"/>
    <cellStyle name="Normal 17 6 2" xfId="10718"/>
    <cellStyle name="Normal 17 7" xfId="10719"/>
    <cellStyle name="Normal 17 7 2" xfId="10720"/>
    <cellStyle name="Normal 17 8" xfId="10721"/>
    <cellStyle name="Normal 17 8 2" xfId="10722"/>
    <cellStyle name="Normal 17 9" xfId="10723"/>
    <cellStyle name="Normal 17 9 2" xfId="10724"/>
    <cellStyle name="Normal 18" xfId="10725"/>
    <cellStyle name="Normal 18 10" xfId="10726"/>
    <cellStyle name="Normal 18 2" xfId="10727"/>
    <cellStyle name="Normal 18 2 2" xfId="10728"/>
    <cellStyle name="Normal 18 2 2 2" xfId="10729"/>
    <cellStyle name="Normal 18 2 2 2 2" xfId="10730"/>
    <cellStyle name="Normal 18 2 2 2 3" xfId="10731"/>
    <cellStyle name="Normal 18 2 2 2 4" xfId="10732"/>
    <cellStyle name="Normal 18 2 2 3" xfId="10733"/>
    <cellStyle name="Normal 18 2 2 4" xfId="10734"/>
    <cellStyle name="Normal 18 2 2 5" xfId="10735"/>
    <cellStyle name="Normal 18 2 3" xfId="10736"/>
    <cellStyle name="Normal 18 2 4" xfId="10737"/>
    <cellStyle name="Normal 18 2 4 2" xfId="10738"/>
    <cellStyle name="Normal 18 2 4 3" xfId="10739"/>
    <cellStyle name="Normal 18 2 4 4" xfId="10740"/>
    <cellStyle name="Normal 18 2 5" xfId="10741"/>
    <cellStyle name="Normal 18 2 6" xfId="10742"/>
    <cellStyle name="Normal 18 2 7" xfId="10743"/>
    <cellStyle name="Normal 18 3" xfId="10744"/>
    <cellStyle name="Normal 18 3 2" xfId="10745"/>
    <cellStyle name="Normal 18 3 2 2" xfId="10746"/>
    <cellStyle name="Normal 18 3 2 2 2" xfId="10747"/>
    <cellStyle name="Normal 18 3 2 2 3" xfId="10748"/>
    <cellStyle name="Normal 18 3 2 2 4" xfId="10749"/>
    <cellStyle name="Normal 18 3 2 3" xfId="10750"/>
    <cellStyle name="Normal 18 3 2 4" xfId="10751"/>
    <cellStyle name="Normal 18 3 2 5" xfId="10752"/>
    <cellStyle name="Normal 18 3 3" xfId="10753"/>
    <cellStyle name="Normal 18 3 4" xfId="10754"/>
    <cellStyle name="Normal 18 3 4 2" xfId="10755"/>
    <cellStyle name="Normal 18 3 4 3" xfId="10756"/>
    <cellStyle name="Normal 18 3 4 4" xfId="10757"/>
    <cellStyle name="Normal 18 3 5" xfId="10758"/>
    <cellStyle name="Normal 18 3 6" xfId="10759"/>
    <cellStyle name="Normal 18 3 7" xfId="10760"/>
    <cellStyle name="Normal 18 4" xfId="10761"/>
    <cellStyle name="Normal 18 4 2" xfId="10762"/>
    <cellStyle name="Normal 18 4 2 2" xfId="10763"/>
    <cellStyle name="Normal 18 4 2 2 2" xfId="10764"/>
    <cellStyle name="Normal 18 4 2 2 3" xfId="10765"/>
    <cellStyle name="Normal 18 4 2 2 4" xfId="10766"/>
    <cellStyle name="Normal 18 4 2 3" xfId="10767"/>
    <cellStyle name="Normal 18 4 2 4" xfId="10768"/>
    <cellStyle name="Normal 18 4 2 5" xfId="10769"/>
    <cellStyle name="Normal 18 4 3" xfId="10770"/>
    <cellStyle name="Normal 18 4 4" xfId="10771"/>
    <cellStyle name="Normal 18 4 4 2" xfId="10772"/>
    <cellStyle name="Normal 18 4 4 3" xfId="10773"/>
    <cellStyle name="Normal 18 4 4 4" xfId="10774"/>
    <cellStyle name="Normal 18 4 5" xfId="10775"/>
    <cellStyle name="Normal 18 4 6" xfId="10776"/>
    <cellStyle name="Normal 18 4 7" xfId="10777"/>
    <cellStyle name="Normal 18 5" xfId="10778"/>
    <cellStyle name="Normal 18 6" xfId="10779"/>
    <cellStyle name="Normal 18 7" xfId="10780"/>
    <cellStyle name="Normal 18 8" xfId="10781"/>
    <cellStyle name="Normal 18 8 2" xfId="10782"/>
    <cellStyle name="Normal 18 8 3" xfId="10783"/>
    <cellStyle name="Normal 18 8 4" xfId="10784"/>
    <cellStyle name="Normal 19" xfId="10785"/>
    <cellStyle name="Normal 19 10" xfId="10786"/>
    <cellStyle name="Normal 19 10 2" xfId="10787"/>
    <cellStyle name="Normal 19 11" xfId="10788"/>
    <cellStyle name="Normal 19 11 2" xfId="10789"/>
    <cellStyle name="Normal 19 12" xfId="10790"/>
    <cellStyle name="Normal 19 12 2" xfId="10791"/>
    <cellStyle name="Normal 19 13" xfId="10792"/>
    <cellStyle name="Normal 19 14" xfId="10793"/>
    <cellStyle name="Normal 19 14 2" xfId="10794"/>
    <cellStyle name="Normal 19 14 2 2" xfId="10795"/>
    <cellStyle name="Normal 19 14 2 2 2" xfId="10796"/>
    <cellStyle name="Normal 19 14 2 2 3" xfId="10797"/>
    <cellStyle name="Normal 19 14 2 2 4" xfId="10798"/>
    <cellStyle name="Normal 19 14 2 3" xfId="10799"/>
    <cellStyle name="Normal 19 14 2 4" xfId="10800"/>
    <cellStyle name="Normal 19 14 2 5" xfId="10801"/>
    <cellStyle name="Normal 19 14 3" xfId="10802"/>
    <cellStyle name="Normal 19 14 3 2" xfId="10803"/>
    <cellStyle name="Normal 19 14 3 3" xfId="10804"/>
    <cellStyle name="Normal 19 14 3 4" xfId="10805"/>
    <cellStyle name="Normal 19 14 4" xfId="10806"/>
    <cellStyle name="Normal 19 14 5" xfId="10807"/>
    <cellStyle name="Normal 19 14 6" xfId="10808"/>
    <cellStyle name="Normal 19 15" xfId="10809"/>
    <cellStyle name="Normal 19 15 2" xfId="10810"/>
    <cellStyle name="Normal 19 15 3" xfId="10811"/>
    <cellStyle name="Normal 19 15 4" xfId="10812"/>
    <cellStyle name="Normal 19 2" xfId="10813"/>
    <cellStyle name="Normal 19 2 2" xfId="10814"/>
    <cellStyle name="Normal 19 2 3" xfId="10815"/>
    <cellStyle name="Normal 19 2 3 2" xfId="10816"/>
    <cellStyle name="Normal 19 2 3 2 2" xfId="10817"/>
    <cellStyle name="Normal 19 2 3 2 2 2" xfId="10818"/>
    <cellStyle name="Normal 19 2 3 2 2 3" xfId="10819"/>
    <cellStyle name="Normal 19 2 3 2 2 4" xfId="10820"/>
    <cellStyle name="Normal 19 2 3 2 3" xfId="10821"/>
    <cellStyle name="Normal 19 2 3 2 4" xfId="10822"/>
    <cellStyle name="Normal 19 2 3 2 5" xfId="10823"/>
    <cellStyle name="Normal 19 2 3 3" xfId="10824"/>
    <cellStyle name="Normal 19 2 3 3 2" xfId="10825"/>
    <cellStyle name="Normal 19 2 3 3 3" xfId="10826"/>
    <cellStyle name="Normal 19 2 3 3 4" xfId="10827"/>
    <cellStyle name="Normal 19 2 3 4" xfId="10828"/>
    <cellStyle name="Normal 19 2 3 5" xfId="10829"/>
    <cellStyle name="Normal 19 2 3 6" xfId="10830"/>
    <cellStyle name="Normal 19 3" xfId="10831"/>
    <cellStyle name="Normal 19 3 2" xfId="10832"/>
    <cellStyle name="Normal 19 4" xfId="10833"/>
    <cellStyle name="Normal 19 4 2" xfId="10834"/>
    <cellStyle name="Normal 19 5" xfId="10835"/>
    <cellStyle name="Normal 19 5 2" xfId="10836"/>
    <cellStyle name="Normal 19 6" xfId="10837"/>
    <cellStyle name="Normal 19 6 2" xfId="10838"/>
    <cellStyle name="Normal 19 7" xfId="10839"/>
    <cellStyle name="Normal 19 7 2" xfId="10840"/>
    <cellStyle name="Normal 19 7 2 2" xfId="10841"/>
    <cellStyle name="Normal 19 7 2 2 2" xfId="10842"/>
    <cellStyle name="Normal 19 7 2 2 2 2" xfId="10843"/>
    <cellStyle name="Normal 19 7 2 2 2 3" xfId="10844"/>
    <cellStyle name="Normal 19 7 2 2 2 4" xfId="10845"/>
    <cellStyle name="Normal 19 7 2 2 3" xfId="10846"/>
    <cellStyle name="Normal 19 7 2 2 4" xfId="10847"/>
    <cellStyle name="Normal 19 7 2 2 5" xfId="10848"/>
    <cellStyle name="Normal 19 7 2 3" xfId="10849"/>
    <cellStyle name="Normal 19 7 2 4" xfId="10850"/>
    <cellStyle name="Normal 19 7 2 4 2" xfId="10851"/>
    <cellStyle name="Normal 19 7 2 4 3" xfId="10852"/>
    <cellStyle name="Normal 19 7 2 4 4" xfId="10853"/>
    <cellStyle name="Normal 19 7 2 5" xfId="10854"/>
    <cellStyle name="Normal 19 7 2 6" xfId="10855"/>
    <cellStyle name="Normal 19 7 2 7" xfId="10856"/>
    <cellStyle name="Normal 19 8" xfId="10857"/>
    <cellStyle name="Normal 19 8 2" xfId="10858"/>
    <cellStyle name="Normal 19 9" xfId="10859"/>
    <cellStyle name="Normal 19 9 2" xfId="10860"/>
    <cellStyle name="Normal 2" xfId="11"/>
    <cellStyle name="Normal 2 10" xfId="10861"/>
    <cellStyle name="Normal 2 10 10" xfId="10862"/>
    <cellStyle name="Normal 2 10 2" xfId="10863"/>
    <cellStyle name="Normal 2 10 2 2" xfId="4"/>
    <cellStyle name="Normal 2 10 2 3" xfId="10864"/>
    <cellStyle name="Normal 2 10 3" xfId="10865"/>
    <cellStyle name="Normal 2 10 3 2" xfId="10866"/>
    <cellStyle name="Normal 2 10 3 2 2" xfId="10867"/>
    <cellStyle name="Normal 2 10 3 2 2 2" xfId="10868"/>
    <cellStyle name="Normal 2 10 3 2 2 3" xfId="10869"/>
    <cellStyle name="Normal 2 10 3 2 2 4" xfId="10870"/>
    <cellStyle name="Normal 2 10 3 2 3" xfId="10871"/>
    <cellStyle name="Normal 2 10 3 2 4" xfId="10872"/>
    <cellStyle name="Normal 2 10 3 2 5" xfId="10873"/>
    <cellStyle name="Normal 2 10 3 3" xfId="10874"/>
    <cellStyle name="Normal 2 10 3 4" xfId="10875"/>
    <cellStyle name="Normal 2 10 3 4 2" xfId="10876"/>
    <cellStyle name="Normal 2 10 3 4 3" xfId="10877"/>
    <cellStyle name="Normal 2 10 3 4 4" xfId="10878"/>
    <cellStyle name="Normal 2 10 3 5" xfId="10879"/>
    <cellStyle name="Normal 2 10 3 6" xfId="10880"/>
    <cellStyle name="Normal 2 10 3 7" xfId="10881"/>
    <cellStyle name="Normal 2 10 4" xfId="10882"/>
    <cellStyle name="Normal 2 10 4 2" xfId="10883"/>
    <cellStyle name="Normal 2 10 4 2 2" xfId="10884"/>
    <cellStyle name="Normal 2 10 4 2 2 2" xfId="10885"/>
    <cellStyle name="Normal 2 10 4 2 2 3" xfId="10886"/>
    <cellStyle name="Normal 2 10 4 2 2 4" xfId="10887"/>
    <cellStyle name="Normal 2 10 4 2 3" xfId="10888"/>
    <cellStyle name="Normal 2 10 4 2 4" xfId="10889"/>
    <cellStyle name="Normal 2 10 4 2 5" xfId="10890"/>
    <cellStyle name="Normal 2 10 4 3" xfId="10891"/>
    <cellStyle name="Normal 2 10 4 3 2" xfId="10892"/>
    <cellStyle name="Normal 2 10 4 3 3" xfId="10893"/>
    <cellStyle name="Normal 2 10 4 3 4" xfId="10894"/>
    <cellStyle name="Normal 2 10 4 4" xfId="10895"/>
    <cellStyle name="Normal 2 10 4 5" xfId="10896"/>
    <cellStyle name="Normal 2 10 4 6" xfId="10897"/>
    <cellStyle name="Normal 2 11" xfId="10898"/>
    <cellStyle name="Normal 2 11 2" xfId="10899"/>
    <cellStyle name="Normal 2 11 2 2" xfId="10900"/>
    <cellStyle name="Normal 2 11 3" xfId="10901"/>
    <cellStyle name="Normal 2 12" xfId="10902"/>
    <cellStyle name="Normal 2 12 2" xfId="10903"/>
    <cellStyle name="Normal 2 12 2 2" xfId="10904"/>
    <cellStyle name="Normal 2 12 3" xfId="10905"/>
    <cellStyle name="Normal 2 13" xfId="10906"/>
    <cellStyle name="Normal 2 13 2" xfId="10907"/>
    <cellStyle name="Normal 2 13 2 2" xfId="10908"/>
    <cellStyle name="Normal 2 13 2 2 2" xfId="10909"/>
    <cellStyle name="Normal 2 13 2 2 2 2" xfId="10910"/>
    <cellStyle name="Normal 2 13 2 2 2 3" xfId="10911"/>
    <cellStyle name="Normal 2 13 2 2 2 4" xfId="10912"/>
    <cellStyle name="Normal 2 13 2 2 3" xfId="10913"/>
    <cellStyle name="Normal 2 13 2 2 4" xfId="10914"/>
    <cellStyle name="Normal 2 13 2 2 5" xfId="10915"/>
    <cellStyle name="Normal 2 13 2 3" xfId="10916"/>
    <cellStyle name="Normal 2 13 2 4" xfId="10917"/>
    <cellStyle name="Normal 2 13 2 4 2" xfId="10918"/>
    <cellStyle name="Normal 2 13 2 4 3" xfId="10919"/>
    <cellStyle name="Normal 2 13 2 4 4" xfId="10920"/>
    <cellStyle name="Normal 2 13 2 5" xfId="10921"/>
    <cellStyle name="Normal 2 13 2 6" xfId="10922"/>
    <cellStyle name="Normal 2 13 2 7" xfId="10923"/>
    <cellStyle name="Normal 2 14" xfId="10924"/>
    <cellStyle name="Normal 2 14 2" xfId="10925"/>
    <cellStyle name="Normal 2 15" xfId="10926"/>
    <cellStyle name="Normal 2 15 2" xfId="10927"/>
    <cellStyle name="Normal 2 16" xfId="10928"/>
    <cellStyle name="Normal 2 16 2" xfId="10929"/>
    <cellStyle name="Normal 2 17" xfId="10930"/>
    <cellStyle name="Normal 2 17 2" xfId="10931"/>
    <cellStyle name="Normal 2 18" xfId="10932"/>
    <cellStyle name="Normal 2 18 2" xfId="10933"/>
    <cellStyle name="Normal 2 19" xfId="10934"/>
    <cellStyle name="Normal 2 19 2" xfId="10935"/>
    <cellStyle name="Normal 2 2" xfId="5"/>
    <cellStyle name="Normal 2 2 10" xfId="10936"/>
    <cellStyle name="Normal 2 2 10 2" xfId="10937"/>
    <cellStyle name="Normal 2 2 10 2 2" xfId="10938"/>
    <cellStyle name="Normal 2 2 10 2 3" xfId="10939"/>
    <cellStyle name="Normal 2 2 10 2 3 2" xfId="10940"/>
    <cellStyle name="Normal 2 2 10 2 3 3" xfId="10941"/>
    <cellStyle name="Normal 2 2 10 2 3 4" xfId="10942"/>
    <cellStyle name="Normal 2 2 10 2 4" xfId="10943"/>
    <cellStyle name="Normal 2 2 10 2 5" xfId="10944"/>
    <cellStyle name="Normal 2 2 10 2 6" xfId="10945"/>
    <cellStyle name="Normal 2 2 10 3" xfId="10946"/>
    <cellStyle name="Normal 2 2 10 3 2" xfId="10947"/>
    <cellStyle name="Normal 2 2 10 3 3" xfId="10948"/>
    <cellStyle name="Normal 2 2 10 3 4" xfId="10949"/>
    <cellStyle name="Normal 2 2 10 4" xfId="10950"/>
    <cellStyle name="Normal 2 2 10 5" xfId="10951"/>
    <cellStyle name="Normal 2 2 10 6" xfId="10952"/>
    <cellStyle name="Normal 2 2 100" xfId="10953"/>
    <cellStyle name="Normal 2 2 101" xfId="10954"/>
    <cellStyle name="Normal 2 2 102" xfId="10955"/>
    <cellStyle name="Normal 2 2 103" xfId="10956"/>
    <cellStyle name="Normal 2 2 104" xfId="10957"/>
    <cellStyle name="Normal 2 2 105" xfId="10958"/>
    <cellStyle name="Normal 2 2 106" xfId="10959"/>
    <cellStyle name="Normal 2 2 107" xfId="10960"/>
    <cellStyle name="Normal 2 2 11" xfId="10961"/>
    <cellStyle name="Normal 2 2 11 2" xfId="10962"/>
    <cellStyle name="Normal 2 2 11 2 2" xfId="10963"/>
    <cellStyle name="Normal 2 2 11 2 3" xfId="10964"/>
    <cellStyle name="Normal 2 2 11 2 3 2" xfId="10965"/>
    <cellStyle name="Normal 2 2 11 2 3 3" xfId="10966"/>
    <cellStyle name="Normal 2 2 11 2 3 4" xfId="10967"/>
    <cellStyle name="Normal 2 2 11 2 4" xfId="10968"/>
    <cellStyle name="Normal 2 2 11 2 5" xfId="10969"/>
    <cellStyle name="Normal 2 2 11 2 6" xfId="10970"/>
    <cellStyle name="Normal 2 2 11 3" xfId="10971"/>
    <cellStyle name="Normal 2 2 11 3 2" xfId="10972"/>
    <cellStyle name="Normal 2 2 11 3 3" xfId="10973"/>
    <cellStyle name="Normal 2 2 11 3 4" xfId="10974"/>
    <cellStyle name="Normal 2 2 11 4" xfId="10975"/>
    <cellStyle name="Normal 2 2 11 5" xfId="10976"/>
    <cellStyle name="Normal 2 2 11 6" xfId="10977"/>
    <cellStyle name="Normal 2 2 12" xfId="10978"/>
    <cellStyle name="Normal 2 2 12 2" xfId="10979"/>
    <cellStyle name="Normal 2 2 13" xfId="10980"/>
    <cellStyle name="Normal 2 2 13 2" xfId="10981"/>
    <cellStyle name="Normal 2 2 13 2 2" xfId="10982"/>
    <cellStyle name="Normal 2 2 13 2 3" xfId="10983"/>
    <cellStyle name="Normal 2 2 13 2 3 2" xfId="10984"/>
    <cellStyle name="Normal 2 2 13 2 3 3" xfId="10985"/>
    <cellStyle name="Normal 2 2 13 2 3 4" xfId="10986"/>
    <cellStyle name="Normal 2 2 13 2 4" xfId="10987"/>
    <cellStyle name="Normal 2 2 13 2 5" xfId="10988"/>
    <cellStyle name="Normal 2 2 13 2 6" xfId="10989"/>
    <cellStyle name="Normal 2 2 13 3" xfId="10990"/>
    <cellStyle name="Normal 2 2 13 3 2" xfId="10991"/>
    <cellStyle name="Normal 2 2 13 3 3" xfId="10992"/>
    <cellStyle name="Normal 2 2 13 3 4" xfId="10993"/>
    <cellStyle name="Normal 2 2 13 4" xfId="10994"/>
    <cellStyle name="Normal 2 2 13 5" xfId="10995"/>
    <cellStyle name="Normal 2 2 13 6" xfId="10996"/>
    <cellStyle name="Normal 2 2 14" xfId="10997"/>
    <cellStyle name="Normal 2 2 14 2" xfId="10998"/>
    <cellStyle name="Normal 2 2 14 2 2" xfId="10999"/>
    <cellStyle name="Normal 2 2 14 2 3" xfId="11000"/>
    <cellStyle name="Normal 2 2 14 2 3 2" xfId="11001"/>
    <cellStyle name="Normal 2 2 14 2 3 3" xfId="11002"/>
    <cellStyle name="Normal 2 2 14 2 3 4" xfId="11003"/>
    <cellStyle name="Normal 2 2 14 2 4" xfId="11004"/>
    <cellStyle name="Normal 2 2 14 2 5" xfId="11005"/>
    <cellStyle name="Normal 2 2 14 2 6" xfId="11006"/>
    <cellStyle name="Normal 2 2 14 3" xfId="11007"/>
    <cellStyle name="Normal 2 2 14 3 2" xfId="11008"/>
    <cellStyle name="Normal 2 2 14 3 3" xfId="11009"/>
    <cellStyle name="Normal 2 2 14 3 4" xfId="11010"/>
    <cellStyle name="Normal 2 2 14 4" xfId="11011"/>
    <cellStyle name="Normal 2 2 14 5" xfId="11012"/>
    <cellStyle name="Normal 2 2 14 6" xfId="11013"/>
    <cellStyle name="Normal 2 2 15" xfId="11014"/>
    <cellStyle name="Normal 2 2 15 2" xfId="11015"/>
    <cellStyle name="Normal 2 2 15 2 2" xfId="11016"/>
    <cellStyle name="Normal 2 2 15 2 3" xfId="11017"/>
    <cellStyle name="Normal 2 2 15 2 3 2" xfId="11018"/>
    <cellStyle name="Normal 2 2 15 2 3 3" xfId="11019"/>
    <cellStyle name="Normal 2 2 15 2 3 4" xfId="11020"/>
    <cellStyle name="Normal 2 2 15 2 4" xfId="11021"/>
    <cellStyle name="Normal 2 2 15 2 5" xfId="11022"/>
    <cellStyle name="Normal 2 2 15 2 6" xfId="11023"/>
    <cellStyle name="Normal 2 2 15 3" xfId="11024"/>
    <cellStyle name="Normal 2 2 15 3 2" xfId="11025"/>
    <cellStyle name="Normal 2 2 15 3 3" xfId="11026"/>
    <cellStyle name="Normal 2 2 15 3 4" xfId="11027"/>
    <cellStyle name="Normal 2 2 15 4" xfId="11028"/>
    <cellStyle name="Normal 2 2 15 5" xfId="11029"/>
    <cellStyle name="Normal 2 2 15 6" xfId="11030"/>
    <cellStyle name="Normal 2 2 16" xfId="11031"/>
    <cellStyle name="Normal 2 2 16 2" xfId="11032"/>
    <cellStyle name="Normal 2 2 17" xfId="11033"/>
    <cellStyle name="Normal 2 2 17 2" xfId="11034"/>
    <cellStyle name="Normal 2 2 17 2 2" xfId="11035"/>
    <cellStyle name="Normal 2 2 17 2 3" xfId="11036"/>
    <cellStyle name="Normal 2 2 17 2 3 2" xfId="11037"/>
    <cellStyle name="Normal 2 2 17 2 3 3" xfId="11038"/>
    <cellStyle name="Normal 2 2 17 2 3 4" xfId="11039"/>
    <cellStyle name="Normal 2 2 17 2 4" xfId="11040"/>
    <cellStyle name="Normal 2 2 17 2 5" xfId="11041"/>
    <cellStyle name="Normal 2 2 17 2 6" xfId="11042"/>
    <cellStyle name="Normal 2 2 17 3" xfId="11043"/>
    <cellStyle name="Normal 2 2 17 3 2" xfId="11044"/>
    <cellStyle name="Normal 2 2 17 3 3" xfId="11045"/>
    <cellStyle name="Normal 2 2 17 3 4" xfId="11046"/>
    <cellStyle name="Normal 2 2 17 4" xfId="11047"/>
    <cellStyle name="Normal 2 2 17 5" xfId="11048"/>
    <cellStyle name="Normal 2 2 17 6" xfId="11049"/>
    <cellStyle name="Normal 2 2 18" xfId="11050"/>
    <cellStyle name="Normal 2 2 18 2" xfId="11051"/>
    <cellStyle name="Normal 2 2 18 2 2" xfId="11052"/>
    <cellStyle name="Normal 2 2 18 2 3" xfId="11053"/>
    <cellStyle name="Normal 2 2 18 2 3 2" xfId="11054"/>
    <cellStyle name="Normal 2 2 18 2 3 3" xfId="11055"/>
    <cellStyle name="Normal 2 2 18 2 3 4" xfId="11056"/>
    <cellStyle name="Normal 2 2 18 2 4" xfId="11057"/>
    <cellStyle name="Normal 2 2 18 2 5" xfId="11058"/>
    <cellStyle name="Normal 2 2 18 2 6" xfId="11059"/>
    <cellStyle name="Normal 2 2 18 3" xfId="11060"/>
    <cellStyle name="Normal 2 2 18 3 2" xfId="11061"/>
    <cellStyle name="Normal 2 2 18 3 3" xfId="11062"/>
    <cellStyle name="Normal 2 2 18 3 4" xfId="11063"/>
    <cellStyle name="Normal 2 2 18 4" xfId="11064"/>
    <cellStyle name="Normal 2 2 18 5" xfId="11065"/>
    <cellStyle name="Normal 2 2 18 6" xfId="11066"/>
    <cellStyle name="Normal 2 2 19" xfId="11067"/>
    <cellStyle name="Normal 2 2 19 2" xfId="11068"/>
    <cellStyle name="Normal 2 2 19 2 2" xfId="11069"/>
    <cellStyle name="Normal 2 2 19 2 3" xfId="11070"/>
    <cellStyle name="Normal 2 2 19 2 3 2" xfId="11071"/>
    <cellStyle name="Normal 2 2 19 2 3 3" xfId="11072"/>
    <cellStyle name="Normal 2 2 19 2 3 4" xfId="11073"/>
    <cellStyle name="Normal 2 2 19 2 4" xfId="11074"/>
    <cellStyle name="Normal 2 2 19 2 5" xfId="11075"/>
    <cellStyle name="Normal 2 2 19 2 6" xfId="11076"/>
    <cellStyle name="Normal 2 2 19 3" xfId="11077"/>
    <cellStyle name="Normal 2 2 19 3 2" xfId="11078"/>
    <cellStyle name="Normal 2 2 19 3 3" xfId="11079"/>
    <cellStyle name="Normal 2 2 19 3 4" xfId="11080"/>
    <cellStyle name="Normal 2 2 19 4" xfId="11081"/>
    <cellStyle name="Normal 2 2 19 5" xfId="11082"/>
    <cellStyle name="Normal 2 2 19 6" xfId="11083"/>
    <cellStyle name="Normal 2 2 2" xfId="11084"/>
    <cellStyle name="Normal 2 2 2 10" xfId="11085"/>
    <cellStyle name="Normal 2 2 2 11" xfId="11086"/>
    <cellStyle name="Normal 2 2 2 12" xfId="11087"/>
    <cellStyle name="Normal 2 2 2 13" xfId="11088"/>
    <cellStyle name="Normal 2 2 2 14" xfId="11089"/>
    <cellStyle name="Normal 2 2 2 15" xfId="11090"/>
    <cellStyle name="Normal 2 2 2 16" xfId="11091"/>
    <cellStyle name="Normal 2 2 2 17" xfId="11092"/>
    <cellStyle name="Normal 2 2 2 18" xfId="11093"/>
    <cellStyle name="Normal 2 2 2 18 2" xfId="11094"/>
    <cellStyle name="Normal 2 2 2 18 2 2" xfId="11095"/>
    <cellStyle name="Normal 2 2 2 18 2 2 2" xfId="11096"/>
    <cellStyle name="Normal 2 2 2 18 2 2 3" xfId="11097"/>
    <cellStyle name="Normal 2 2 2 18 2 2 4" xfId="11098"/>
    <cellStyle name="Normal 2 2 2 18 2 3" xfId="11099"/>
    <cellStyle name="Normal 2 2 2 18 2 4" xfId="11100"/>
    <cellStyle name="Normal 2 2 2 18 2 5" xfId="11101"/>
    <cellStyle name="Normal 2 2 2 18 3" xfId="11102"/>
    <cellStyle name="Normal 2 2 2 18 4" xfId="11103"/>
    <cellStyle name="Normal 2 2 2 18 4 2" xfId="11104"/>
    <cellStyle name="Normal 2 2 2 18 4 3" xfId="11105"/>
    <cellStyle name="Normal 2 2 2 18 4 4" xfId="11106"/>
    <cellStyle name="Normal 2 2 2 18 5" xfId="11107"/>
    <cellStyle name="Normal 2 2 2 18 6" xfId="11108"/>
    <cellStyle name="Normal 2 2 2 18 7" xfId="11109"/>
    <cellStyle name="Normal 2 2 2 19" xfId="11110"/>
    <cellStyle name="Normal 2 2 2 19 2" xfId="11111"/>
    <cellStyle name="Normal 2 2 2 2" xfId="11112"/>
    <cellStyle name="Normal 2 2 2 2 2" xfId="11113"/>
    <cellStyle name="Normal 2 2 2 2 3" xfId="11114"/>
    <cellStyle name="Normal 2 2 2 2 3 2" xfId="11115"/>
    <cellStyle name="Normal 2 2 2 2 3 2 2" xfId="11116"/>
    <cellStyle name="Normal 2 2 2 2 3 2 2 2" xfId="11117"/>
    <cellStyle name="Normal 2 2 2 2 3 2 2 3" xfId="11118"/>
    <cellStyle name="Normal 2 2 2 2 3 2 2 4" xfId="11119"/>
    <cellStyle name="Normal 2 2 2 2 3 2 3" xfId="11120"/>
    <cellStyle name="Normal 2 2 2 2 3 2 4" xfId="11121"/>
    <cellStyle name="Normal 2 2 2 2 3 2 5" xfId="11122"/>
    <cellStyle name="Normal 2 2 2 2 3 3" xfId="11123"/>
    <cellStyle name="Normal 2 2 2 2 3 3 2" xfId="11124"/>
    <cellStyle name="Normal 2 2 2 2 3 3 3" xfId="11125"/>
    <cellStyle name="Normal 2 2 2 2 3 3 4" xfId="11126"/>
    <cellStyle name="Normal 2 2 2 2 3 4" xfId="11127"/>
    <cellStyle name="Normal 2 2 2 2 3 5" xfId="11128"/>
    <cellStyle name="Normal 2 2 2 2 3 6" xfId="11129"/>
    <cellStyle name="Normal 2 2 2 2 4" xfId="11130"/>
    <cellStyle name="Normal 2 2 2 2 4 2" xfId="11131"/>
    <cellStyle name="Normal 2 2 2 2 4 2 2" xfId="11132"/>
    <cellStyle name="Normal 2 2 2 2 4 2 3" xfId="11133"/>
    <cellStyle name="Normal 2 2 2 2 4 2 4" xfId="11134"/>
    <cellStyle name="Normal 2 2 2 2 5" xfId="11135"/>
    <cellStyle name="Normal 2 2 2 2 5 2" xfId="11136"/>
    <cellStyle name="Normal 2 2 2 2 5 2 2" xfId="11137"/>
    <cellStyle name="Normal 2 2 2 2 5 2 2 2" xfId="11138"/>
    <cellStyle name="Normal 2 2 2 2 5 2 2 3" xfId="11139"/>
    <cellStyle name="Normal 2 2 2 2 5 2 2 4" xfId="11140"/>
    <cellStyle name="Normal 2 2 2 2 5 2 3" xfId="11141"/>
    <cellStyle name="Normal 2 2 2 2 5 2 4" xfId="11142"/>
    <cellStyle name="Normal 2 2 2 2 5 2 5" xfId="11143"/>
    <cellStyle name="Normal 2 2 2 2 5 3" xfId="11144"/>
    <cellStyle name="Normal 2 2 2 2 5 3 2" xfId="11145"/>
    <cellStyle name="Normal 2 2 2 2 5 3 3" xfId="11146"/>
    <cellStyle name="Normal 2 2 2 2 5 3 4" xfId="11147"/>
    <cellStyle name="Normal 2 2 2 2 5 4" xfId="11148"/>
    <cellStyle name="Normal 2 2 2 2 5 5" xfId="11149"/>
    <cellStyle name="Normal 2 2 2 2 5 6" xfId="11150"/>
    <cellStyle name="Normal 2 2 2 2 6" xfId="11151"/>
    <cellStyle name="Normal 2 2 2 2 6 2" xfId="11152"/>
    <cellStyle name="Normal 2 2 2 2 6 2 2" xfId="11153"/>
    <cellStyle name="Normal 2 2 2 2 6 2 3" xfId="11154"/>
    <cellStyle name="Normal 2 2 2 2 6 2 4" xfId="11155"/>
    <cellStyle name="Normal 2 2 2 2 7" xfId="11156"/>
    <cellStyle name="Normal 2 2 2 20" xfId="11157"/>
    <cellStyle name="Normal 2 2 2 20 2" xfId="11158"/>
    <cellStyle name="Normal 2 2 2 20 2 2" xfId="11159"/>
    <cellStyle name="Normal 2 2 2 20 2 2 2" xfId="11160"/>
    <cellStyle name="Normal 2 2 2 20 2 2 3" xfId="11161"/>
    <cellStyle name="Normal 2 2 2 20 2 2 4" xfId="11162"/>
    <cellStyle name="Normal 2 2 2 20 2 3" xfId="11163"/>
    <cellStyle name="Normal 2 2 2 20 2 4" xfId="11164"/>
    <cellStyle name="Normal 2 2 2 20 2 5" xfId="11165"/>
    <cellStyle name="Normal 2 2 2 20 3" xfId="11166"/>
    <cellStyle name="Normal 2 2 2 20 4" xfId="11167"/>
    <cellStyle name="Normal 2 2 2 20 4 2" xfId="11168"/>
    <cellStyle name="Normal 2 2 2 20 4 3" xfId="11169"/>
    <cellStyle name="Normal 2 2 2 20 4 4" xfId="11170"/>
    <cellStyle name="Normal 2 2 2 20 5" xfId="11171"/>
    <cellStyle name="Normal 2 2 2 20 6" xfId="11172"/>
    <cellStyle name="Normal 2 2 2 20 7" xfId="11173"/>
    <cellStyle name="Normal 2 2 2 21" xfId="11174"/>
    <cellStyle name="Normal 2 2 2 21 2" xfId="11175"/>
    <cellStyle name="Normal 2 2 2 21 2 2" xfId="11176"/>
    <cellStyle name="Normal 2 2 2 21 2 2 2" xfId="11177"/>
    <cellStyle name="Normal 2 2 2 21 2 2 3" xfId="11178"/>
    <cellStyle name="Normal 2 2 2 21 2 2 4" xfId="11179"/>
    <cellStyle name="Normal 2 2 2 21 2 3" xfId="11180"/>
    <cellStyle name="Normal 2 2 2 21 2 4" xfId="11181"/>
    <cellStyle name="Normal 2 2 2 21 2 5" xfId="11182"/>
    <cellStyle name="Normal 2 2 2 21 3" xfId="11183"/>
    <cellStyle name="Normal 2 2 2 21 4" xfId="11184"/>
    <cellStyle name="Normal 2 2 2 21 4 2" xfId="11185"/>
    <cellStyle name="Normal 2 2 2 21 4 3" xfId="11186"/>
    <cellStyle name="Normal 2 2 2 21 4 4" xfId="11187"/>
    <cellStyle name="Normal 2 2 2 21 5" xfId="11188"/>
    <cellStyle name="Normal 2 2 2 21 6" xfId="11189"/>
    <cellStyle name="Normal 2 2 2 21 7" xfId="11190"/>
    <cellStyle name="Normal 2 2 2 22" xfId="11191"/>
    <cellStyle name="Normal 2 2 2 22 2" xfId="11192"/>
    <cellStyle name="Normal 2 2 2 22 3" xfId="11193"/>
    <cellStyle name="Normal 2 2 2 22 4" xfId="11194"/>
    <cellStyle name="Normal 2 2 2 3" xfId="11195"/>
    <cellStyle name="Normal 2 2 2 3 2" xfId="11196"/>
    <cellStyle name="Normal 2 2 2 3 3" xfId="11197"/>
    <cellStyle name="Normal 2 2 2 3 4" xfId="11198"/>
    <cellStyle name="Normal 2 2 2 4" xfId="11199"/>
    <cellStyle name="Normal 2 2 2 4 2" xfId="11200"/>
    <cellStyle name="Normal 2 2 2 5" xfId="11201"/>
    <cellStyle name="Normal 2 2 2 5 2" xfId="11202"/>
    <cellStyle name="Normal 2 2 2 6" xfId="11203"/>
    <cellStyle name="Normal 2 2 2 6 10" xfId="11204"/>
    <cellStyle name="Normal 2 2 2 6 10 2" xfId="11205"/>
    <cellStyle name="Normal 2 2 2 6 10 3" xfId="11206"/>
    <cellStyle name="Normal 2 2 2 6 10 4" xfId="11207"/>
    <cellStyle name="Normal 2 2 2 6 11" xfId="11208"/>
    <cellStyle name="Normal 2 2 2 6 12" xfId="11209"/>
    <cellStyle name="Normal 2 2 2 6 13" xfId="11210"/>
    <cellStyle name="Normal 2 2 2 6 2" xfId="11211"/>
    <cellStyle name="Normal 2 2 2 6 2 2" xfId="11212"/>
    <cellStyle name="Normal 2 2 2 6 2 2 2" xfId="11213"/>
    <cellStyle name="Normal 2 2 2 6 2 2 3" xfId="11214"/>
    <cellStyle name="Normal 2 2 2 6 2 2 3 2" xfId="11215"/>
    <cellStyle name="Normal 2 2 2 6 2 2 3 2 2" xfId="11216"/>
    <cellStyle name="Normal 2 2 2 6 2 2 3 2 3" xfId="11217"/>
    <cellStyle name="Normal 2 2 2 6 2 2 3 2 4" xfId="11218"/>
    <cellStyle name="Normal 2 2 2 6 2 2 3 3" xfId="11219"/>
    <cellStyle name="Normal 2 2 2 6 2 2 3 4" xfId="11220"/>
    <cellStyle name="Normal 2 2 2 6 2 2 3 5" xfId="11221"/>
    <cellStyle name="Normal 2 2 2 6 2 2 4" xfId="11222"/>
    <cellStyle name="Normal 2 2 2 6 2 2 4 2" xfId="11223"/>
    <cellStyle name="Normal 2 2 2 6 2 2 4 3" xfId="11224"/>
    <cellStyle name="Normal 2 2 2 6 2 2 4 4" xfId="11225"/>
    <cellStyle name="Normal 2 2 2 6 2 2 5" xfId="11226"/>
    <cellStyle name="Normal 2 2 2 6 2 2 6" xfId="11227"/>
    <cellStyle name="Normal 2 2 2 6 2 2 7" xfId="11228"/>
    <cellStyle name="Normal 2 2 2 6 2 3" xfId="11229"/>
    <cellStyle name="Normal 2 2 2 6 2 4" xfId="11230"/>
    <cellStyle name="Normal 2 2 2 6 2 5" xfId="11231"/>
    <cellStyle name="Normal 2 2 2 6 2 6" xfId="11232"/>
    <cellStyle name="Normal 2 2 2 6 2 7" xfId="11233"/>
    <cellStyle name="Normal 2 2 2 6 2 8" xfId="11234"/>
    <cellStyle name="Normal 2 2 2 6 3" xfId="11235"/>
    <cellStyle name="Normal 2 2 2 6 3 2" xfId="11236"/>
    <cellStyle name="Normal 2 2 2 6 3 2 2" xfId="11237"/>
    <cellStyle name="Normal 2 2 2 6 3 2 2 2" xfId="11238"/>
    <cellStyle name="Normal 2 2 2 6 3 2 2 2 2" xfId="11239"/>
    <cellStyle name="Normal 2 2 2 6 3 2 2 2 3" xfId="11240"/>
    <cellStyle name="Normal 2 2 2 6 3 2 2 2 4" xfId="11241"/>
    <cellStyle name="Normal 2 2 2 6 3 2 2 3" xfId="11242"/>
    <cellStyle name="Normal 2 2 2 6 3 2 2 4" xfId="11243"/>
    <cellStyle name="Normal 2 2 2 6 3 2 2 5" xfId="11244"/>
    <cellStyle name="Normal 2 2 2 6 3 2 3" xfId="11245"/>
    <cellStyle name="Normal 2 2 2 6 3 2 3 2" xfId="11246"/>
    <cellStyle name="Normal 2 2 2 6 3 2 3 3" xfId="11247"/>
    <cellStyle name="Normal 2 2 2 6 3 2 3 4" xfId="11248"/>
    <cellStyle name="Normal 2 2 2 6 3 2 4" xfId="11249"/>
    <cellStyle name="Normal 2 2 2 6 3 2 5" xfId="11250"/>
    <cellStyle name="Normal 2 2 2 6 3 2 6" xfId="11251"/>
    <cellStyle name="Normal 2 2 2 6 4" xfId="11252"/>
    <cellStyle name="Normal 2 2 2 6 4 2" xfId="11253"/>
    <cellStyle name="Normal 2 2 2 6 4 2 2" xfId="11254"/>
    <cellStyle name="Normal 2 2 2 6 4 2 2 2" xfId="11255"/>
    <cellStyle name="Normal 2 2 2 6 4 2 2 3" xfId="11256"/>
    <cellStyle name="Normal 2 2 2 6 4 2 2 4" xfId="11257"/>
    <cellStyle name="Normal 2 2 2 6 4 2 3" xfId="11258"/>
    <cellStyle name="Normal 2 2 2 6 4 2 4" xfId="11259"/>
    <cellStyle name="Normal 2 2 2 6 4 2 5" xfId="11260"/>
    <cellStyle name="Normal 2 2 2 6 4 3" xfId="11261"/>
    <cellStyle name="Normal 2 2 2 6 4 3 2" xfId="11262"/>
    <cellStyle name="Normal 2 2 2 6 4 3 3" xfId="11263"/>
    <cellStyle name="Normal 2 2 2 6 4 3 4" xfId="11264"/>
    <cellStyle name="Normal 2 2 2 6 4 4" xfId="11265"/>
    <cellStyle name="Normal 2 2 2 6 4 5" xfId="11266"/>
    <cellStyle name="Normal 2 2 2 6 4 6" xfId="11267"/>
    <cellStyle name="Normal 2 2 2 6 5" xfId="11268"/>
    <cellStyle name="Normal 2 2 2 6 5 2" xfId="11269"/>
    <cellStyle name="Normal 2 2 2 6 5 2 2" xfId="11270"/>
    <cellStyle name="Normal 2 2 2 6 5 2 2 2" xfId="11271"/>
    <cellStyle name="Normal 2 2 2 6 5 2 2 3" xfId="11272"/>
    <cellStyle name="Normal 2 2 2 6 5 2 2 4" xfId="11273"/>
    <cellStyle name="Normal 2 2 2 6 5 2 3" xfId="11274"/>
    <cellStyle name="Normal 2 2 2 6 5 2 4" xfId="11275"/>
    <cellStyle name="Normal 2 2 2 6 5 2 5" xfId="11276"/>
    <cellStyle name="Normal 2 2 2 6 5 3" xfId="11277"/>
    <cellStyle name="Normal 2 2 2 6 5 3 2" xfId="11278"/>
    <cellStyle name="Normal 2 2 2 6 5 3 3" xfId="11279"/>
    <cellStyle name="Normal 2 2 2 6 5 3 4" xfId="11280"/>
    <cellStyle name="Normal 2 2 2 6 5 4" xfId="11281"/>
    <cellStyle name="Normal 2 2 2 6 5 5" xfId="11282"/>
    <cellStyle name="Normal 2 2 2 6 5 6" xfId="11283"/>
    <cellStyle name="Normal 2 2 2 6 6" xfId="11284"/>
    <cellStyle name="Normal 2 2 2 6 6 2" xfId="11285"/>
    <cellStyle name="Normal 2 2 2 6 6 2 2" xfId="11286"/>
    <cellStyle name="Normal 2 2 2 6 6 2 2 2" xfId="11287"/>
    <cellStyle name="Normal 2 2 2 6 6 2 2 3" xfId="11288"/>
    <cellStyle name="Normal 2 2 2 6 6 2 2 4" xfId="11289"/>
    <cellStyle name="Normal 2 2 2 6 6 2 3" xfId="11290"/>
    <cellStyle name="Normal 2 2 2 6 6 2 4" xfId="11291"/>
    <cellStyle name="Normal 2 2 2 6 6 2 5" xfId="11292"/>
    <cellStyle name="Normal 2 2 2 6 6 3" xfId="11293"/>
    <cellStyle name="Normal 2 2 2 6 6 3 2" xfId="11294"/>
    <cellStyle name="Normal 2 2 2 6 6 3 3" xfId="11295"/>
    <cellStyle name="Normal 2 2 2 6 6 3 4" xfId="11296"/>
    <cellStyle name="Normal 2 2 2 6 6 4" xfId="11297"/>
    <cellStyle name="Normal 2 2 2 6 6 5" xfId="11298"/>
    <cellStyle name="Normal 2 2 2 6 6 6" xfId="11299"/>
    <cellStyle name="Normal 2 2 2 6 7" xfId="11300"/>
    <cellStyle name="Normal 2 2 2 6 7 2" xfId="11301"/>
    <cellStyle name="Normal 2 2 2 6 7 2 2" xfId="11302"/>
    <cellStyle name="Normal 2 2 2 6 7 2 2 2" xfId="11303"/>
    <cellStyle name="Normal 2 2 2 6 7 2 2 3" xfId="11304"/>
    <cellStyle name="Normal 2 2 2 6 7 2 2 4" xfId="11305"/>
    <cellStyle name="Normal 2 2 2 6 7 2 3" xfId="11306"/>
    <cellStyle name="Normal 2 2 2 6 7 2 4" xfId="11307"/>
    <cellStyle name="Normal 2 2 2 6 7 2 5" xfId="11308"/>
    <cellStyle name="Normal 2 2 2 6 7 3" xfId="11309"/>
    <cellStyle name="Normal 2 2 2 6 7 3 2" xfId="11310"/>
    <cellStyle name="Normal 2 2 2 6 7 3 3" xfId="11311"/>
    <cellStyle name="Normal 2 2 2 6 7 3 4" xfId="11312"/>
    <cellStyle name="Normal 2 2 2 6 7 4" xfId="11313"/>
    <cellStyle name="Normal 2 2 2 6 7 5" xfId="11314"/>
    <cellStyle name="Normal 2 2 2 6 7 6" xfId="11315"/>
    <cellStyle name="Normal 2 2 2 6 8" xfId="11316"/>
    <cellStyle name="Normal 2 2 2 6 8 2" xfId="11317"/>
    <cellStyle name="Normal 2 2 2 6 8 2 2" xfId="11318"/>
    <cellStyle name="Normal 2 2 2 6 8 2 2 2" xfId="11319"/>
    <cellStyle name="Normal 2 2 2 6 8 2 2 3" xfId="11320"/>
    <cellStyle name="Normal 2 2 2 6 8 2 2 4" xfId="11321"/>
    <cellStyle name="Normal 2 2 2 6 8 2 3" xfId="11322"/>
    <cellStyle name="Normal 2 2 2 6 8 2 4" xfId="11323"/>
    <cellStyle name="Normal 2 2 2 6 8 2 5" xfId="11324"/>
    <cellStyle name="Normal 2 2 2 6 8 3" xfId="11325"/>
    <cellStyle name="Normal 2 2 2 6 8 3 2" xfId="11326"/>
    <cellStyle name="Normal 2 2 2 6 8 3 3" xfId="11327"/>
    <cellStyle name="Normal 2 2 2 6 8 3 4" xfId="11328"/>
    <cellStyle name="Normal 2 2 2 6 8 4" xfId="11329"/>
    <cellStyle name="Normal 2 2 2 6 8 5" xfId="11330"/>
    <cellStyle name="Normal 2 2 2 6 8 6" xfId="11331"/>
    <cellStyle name="Normal 2 2 2 6 9" xfId="11332"/>
    <cellStyle name="Normal 2 2 2 6 9 2" xfId="11333"/>
    <cellStyle name="Normal 2 2 2 6 9 2 2" xfId="11334"/>
    <cellStyle name="Normal 2 2 2 6 9 2 3" xfId="11335"/>
    <cellStyle name="Normal 2 2 2 6 9 2 4" xfId="11336"/>
    <cellStyle name="Normal 2 2 2 6 9 3" xfId="11337"/>
    <cellStyle name="Normal 2 2 2 6 9 4" xfId="11338"/>
    <cellStyle name="Normal 2 2 2 6 9 5" xfId="11339"/>
    <cellStyle name="Normal 2 2 2 7" xfId="11340"/>
    <cellStyle name="Normal 2 2 2 8" xfId="11341"/>
    <cellStyle name="Normal 2 2 2 9" xfId="11342"/>
    <cellStyle name="Normal 2 2 2 9 2" xfId="11343"/>
    <cellStyle name="Normal 2 2 2 9 2 2" xfId="11344"/>
    <cellStyle name="Normal 2 2 2 9 2 2 2" xfId="11345"/>
    <cellStyle name="Normal 2 2 2 9 2 2 3" xfId="11346"/>
    <cellStyle name="Normal 2 2 2 9 2 2 4" xfId="11347"/>
    <cellStyle name="Normal 2 2 2 9 2 3" xfId="11348"/>
    <cellStyle name="Normal 2 2 2 9 2 4" xfId="11349"/>
    <cellStyle name="Normal 2 2 2 9 2 5" xfId="11350"/>
    <cellStyle name="Normal 2 2 2 9 3" xfId="11351"/>
    <cellStyle name="Normal 2 2 2 9 3 2" xfId="11352"/>
    <cellStyle name="Normal 2 2 2 9 3 3" xfId="11353"/>
    <cellStyle name="Normal 2 2 2 9 3 4" xfId="11354"/>
    <cellStyle name="Normal 2 2 2 9 4" xfId="11355"/>
    <cellStyle name="Normal 2 2 2 9 5" xfId="11356"/>
    <cellStyle name="Normal 2 2 2 9 6" xfId="11357"/>
    <cellStyle name="Normal 2 2 2_Guarantees" xfId="11358"/>
    <cellStyle name="Normal 2 2 20" xfId="11359"/>
    <cellStyle name="Normal 2 2 20 2" xfId="11360"/>
    <cellStyle name="Normal 2 2 20 2 2" xfId="11361"/>
    <cellStyle name="Normal 2 2 20 2 3" xfId="11362"/>
    <cellStyle name="Normal 2 2 20 2 3 2" xfId="11363"/>
    <cellStyle name="Normal 2 2 20 2 3 3" xfId="11364"/>
    <cellStyle name="Normal 2 2 20 2 3 4" xfId="11365"/>
    <cellStyle name="Normal 2 2 20 2 4" xfId="11366"/>
    <cellStyle name="Normal 2 2 20 2 5" xfId="11367"/>
    <cellStyle name="Normal 2 2 20 2 6" xfId="11368"/>
    <cellStyle name="Normal 2 2 20 3" xfId="11369"/>
    <cellStyle name="Normal 2 2 20 3 2" xfId="11370"/>
    <cellStyle name="Normal 2 2 20 3 3" xfId="11371"/>
    <cellStyle name="Normal 2 2 20 3 4" xfId="11372"/>
    <cellStyle name="Normal 2 2 20 4" xfId="11373"/>
    <cellStyle name="Normal 2 2 20 5" xfId="11374"/>
    <cellStyle name="Normal 2 2 20 6" xfId="11375"/>
    <cellStyle name="Normal 2 2 21" xfId="11376"/>
    <cellStyle name="Normal 2 2 21 2" xfId="11377"/>
    <cellStyle name="Normal 2 2 21 3" xfId="11378"/>
    <cellStyle name="Normal 2 2 21 3 2" xfId="11379"/>
    <cellStyle name="Normal 2 2 21 3 3" xfId="11380"/>
    <cellStyle name="Normal 2 2 21 3 4" xfId="11381"/>
    <cellStyle name="Normal 2 2 22" xfId="11382"/>
    <cellStyle name="Normal 2 2 22 2" xfId="11383"/>
    <cellStyle name="Normal 2 2 22 2 2" xfId="11384"/>
    <cellStyle name="Normal 2 2 22 2 3" xfId="11385"/>
    <cellStyle name="Normal 2 2 22 2 3 2" xfId="11386"/>
    <cellStyle name="Normal 2 2 22 2 3 3" xfId="11387"/>
    <cellStyle name="Normal 2 2 22 2 3 4" xfId="11388"/>
    <cellStyle name="Normal 2 2 22 2 4" xfId="11389"/>
    <cellStyle name="Normal 2 2 22 2 5" xfId="11390"/>
    <cellStyle name="Normal 2 2 22 2 6" xfId="11391"/>
    <cellStyle name="Normal 2 2 22 3" xfId="11392"/>
    <cellStyle name="Normal 2 2 22 3 2" xfId="11393"/>
    <cellStyle name="Normal 2 2 22 3 3" xfId="11394"/>
    <cellStyle name="Normal 2 2 22 3 4" xfId="11395"/>
    <cellStyle name="Normal 2 2 22 4" xfId="11396"/>
    <cellStyle name="Normal 2 2 22 5" xfId="11397"/>
    <cellStyle name="Normal 2 2 22 6" xfId="11398"/>
    <cellStyle name="Normal 2 2 23" xfId="11399"/>
    <cellStyle name="Normal 2 2 23 2" xfId="11400"/>
    <cellStyle name="Normal 2 2 23 3" xfId="11401"/>
    <cellStyle name="Normal 2 2 23 3 2" xfId="11402"/>
    <cellStyle name="Normal 2 2 23 3 3" xfId="11403"/>
    <cellStyle name="Normal 2 2 23 3 4" xfId="11404"/>
    <cellStyle name="Normal 2 2 24" xfId="11405"/>
    <cellStyle name="Normal 2 2 24 2" xfId="11406"/>
    <cellStyle name="Normal 2 2 25" xfId="11407"/>
    <cellStyle name="Normal 2 2 26" xfId="11408"/>
    <cellStyle name="Normal 2 2 27" xfId="11409"/>
    <cellStyle name="Normal 2 2 28" xfId="11410"/>
    <cellStyle name="Normal 2 2 29" xfId="11411"/>
    <cellStyle name="Normal 2 2 3" xfId="11412"/>
    <cellStyle name="Normal 2 2 3 10" xfId="11413"/>
    <cellStyle name="Normal 2 2 3 10 2" xfId="11414"/>
    <cellStyle name="Normal 2 2 3 10 2 2" xfId="11415"/>
    <cellStyle name="Normal 2 2 3 10 2 2 2" xfId="11416"/>
    <cellStyle name="Normal 2 2 3 10 2 2 3" xfId="11417"/>
    <cellStyle name="Normal 2 2 3 10 2 2 4" xfId="11418"/>
    <cellStyle name="Normal 2 2 3 10 2 3" xfId="11419"/>
    <cellStyle name="Normal 2 2 3 10 2 4" xfId="11420"/>
    <cellStyle name="Normal 2 2 3 10 2 5" xfId="11421"/>
    <cellStyle name="Normal 2 2 3 10 3" xfId="11422"/>
    <cellStyle name="Normal 2 2 3 10 4" xfId="11423"/>
    <cellStyle name="Normal 2 2 3 10 4 2" xfId="11424"/>
    <cellStyle name="Normal 2 2 3 10 4 3" xfId="11425"/>
    <cellStyle name="Normal 2 2 3 10 4 4" xfId="11426"/>
    <cellStyle name="Normal 2 2 3 10 5" xfId="11427"/>
    <cellStyle name="Normal 2 2 3 10 6" xfId="11428"/>
    <cellStyle name="Normal 2 2 3 10 7" xfId="11429"/>
    <cellStyle name="Normal 2 2 3 11" xfId="11430"/>
    <cellStyle name="Normal 2 2 3 11 2" xfId="11431"/>
    <cellStyle name="Normal 2 2 3 11 2 2" xfId="11432"/>
    <cellStyle name="Normal 2 2 3 11 2 2 2" xfId="11433"/>
    <cellStyle name="Normal 2 2 3 11 2 2 3" xfId="11434"/>
    <cellStyle name="Normal 2 2 3 11 2 2 4" xfId="11435"/>
    <cellStyle name="Normal 2 2 3 11 2 3" xfId="11436"/>
    <cellStyle name="Normal 2 2 3 11 2 4" xfId="11437"/>
    <cellStyle name="Normal 2 2 3 11 2 5" xfId="11438"/>
    <cellStyle name="Normal 2 2 3 11 3" xfId="11439"/>
    <cellStyle name="Normal 2 2 3 11 4" xfId="11440"/>
    <cellStyle name="Normal 2 2 3 11 4 2" xfId="11441"/>
    <cellStyle name="Normal 2 2 3 11 4 3" xfId="11442"/>
    <cellStyle name="Normal 2 2 3 11 4 4" xfId="11443"/>
    <cellStyle name="Normal 2 2 3 11 5" xfId="11444"/>
    <cellStyle name="Normal 2 2 3 11 6" xfId="11445"/>
    <cellStyle name="Normal 2 2 3 11 7" xfId="11446"/>
    <cellStyle name="Normal 2 2 3 12" xfId="11447"/>
    <cellStyle name="Normal 2 2 3 2" xfId="11448"/>
    <cellStyle name="Normal 2 2 3 3" xfId="11449"/>
    <cellStyle name="Normal 2 2 3 4" xfId="11450"/>
    <cellStyle name="Normal 2 2 3 5" xfId="11451"/>
    <cellStyle name="Normal 2 2 3 6" xfId="11452"/>
    <cellStyle name="Normal 2 2 3 7" xfId="11453"/>
    <cellStyle name="Normal 2 2 3 8" xfId="11454"/>
    <cellStyle name="Normal 2 2 3 9" xfId="11455"/>
    <cellStyle name="Normal 2 2 3 9 2" xfId="11456"/>
    <cellStyle name="Normal 2 2 30" xfId="11457"/>
    <cellStyle name="Normal 2 2 31" xfId="11458"/>
    <cellStyle name="Normal 2 2 32" xfId="11459"/>
    <cellStyle name="Normal 2 2 33" xfId="11460"/>
    <cellStyle name="Normal 2 2 34" xfId="11461"/>
    <cellStyle name="Normal 2 2 35" xfId="11462"/>
    <cellStyle name="Normal 2 2 36" xfId="11463"/>
    <cellStyle name="Normal 2 2 37" xfId="11464"/>
    <cellStyle name="Normal 2 2 38" xfId="11465"/>
    <cellStyle name="Normal 2 2 39" xfId="11466"/>
    <cellStyle name="Normal 2 2 4" xfId="11467"/>
    <cellStyle name="Normal 2 2 4 10" xfId="11468"/>
    <cellStyle name="Normal 2 2 4 10 2" xfId="11469"/>
    <cellStyle name="Normal 2 2 4 11" xfId="11470"/>
    <cellStyle name="Normal 2 2 4 11 2" xfId="11471"/>
    <cellStyle name="Normal 2 2 4 12" xfId="11472"/>
    <cellStyle name="Normal 2 2 4 12 2" xfId="11473"/>
    <cellStyle name="Normal 2 2 4 12 3" xfId="11474"/>
    <cellStyle name="Normal 2 2 4 12 3 2" xfId="11475"/>
    <cellStyle name="Normal 2 2 4 12 3 3" xfId="11476"/>
    <cellStyle name="Normal 2 2 4 12 3 4" xfId="11477"/>
    <cellStyle name="Normal 2 2 4 12 4" xfId="11478"/>
    <cellStyle name="Normal 2 2 4 12 5" xfId="11479"/>
    <cellStyle name="Normal 2 2 4 12 6" xfId="11480"/>
    <cellStyle name="Normal 2 2 4 13" xfId="11481"/>
    <cellStyle name="Normal 2 2 4 13 2" xfId="11482"/>
    <cellStyle name="Normal 2 2 4 13 3" xfId="11483"/>
    <cellStyle name="Normal 2 2 4 13 4" xfId="11484"/>
    <cellStyle name="Normal 2 2 4 14" xfId="11485"/>
    <cellStyle name="Normal 2 2 4 15" xfId="11486"/>
    <cellStyle name="Normal 2 2 4 16" xfId="11487"/>
    <cellStyle name="Normal 2 2 4 2" xfId="11488"/>
    <cellStyle name="Normal 2 2 4 2 2" xfId="11489"/>
    <cellStyle name="Normal 2 2 4 2 3" xfId="11490"/>
    <cellStyle name="Normal 2 2 4 2 3 2" xfId="11491"/>
    <cellStyle name="Normal 2 2 4 2 3 2 2" xfId="11492"/>
    <cellStyle name="Normal 2 2 4 2 3 2 3" xfId="11493"/>
    <cellStyle name="Normal 2 2 4 2 3 2 4" xfId="11494"/>
    <cellStyle name="Normal 2 2 4 2 3 3" xfId="11495"/>
    <cellStyle name="Normal 2 2 4 2 3 4" xfId="11496"/>
    <cellStyle name="Normal 2 2 4 2 3 5" xfId="11497"/>
    <cellStyle name="Normal 2 2 4 2 4" xfId="11498"/>
    <cellStyle name="Normal 2 2 4 2 4 2" xfId="11499"/>
    <cellStyle name="Normal 2 2 4 2 4 3" xfId="11500"/>
    <cellStyle name="Normal 2 2 4 2 4 4" xfId="11501"/>
    <cellStyle name="Normal 2 2 4 2 5" xfId="11502"/>
    <cellStyle name="Normal 2 2 4 2 6" xfId="11503"/>
    <cellStyle name="Normal 2 2 4 2 7" xfId="11504"/>
    <cellStyle name="Normal 2 2 4 3" xfId="11505"/>
    <cellStyle name="Normal 2 2 4 4" xfId="11506"/>
    <cellStyle name="Normal 2 2 4 5" xfId="11507"/>
    <cellStyle name="Normal 2 2 4 6" xfId="11508"/>
    <cellStyle name="Normal 2 2 4 7" xfId="11509"/>
    <cellStyle name="Normal 2 2 4 8" xfId="11510"/>
    <cellStyle name="Normal 2 2 4 9" xfId="11511"/>
    <cellStyle name="Normal 2 2 4 9 2" xfId="11512"/>
    <cellStyle name="Normal 2 2 40" xfId="11513"/>
    <cellStyle name="Normal 2 2 41" xfId="11514"/>
    <cellStyle name="Normal 2 2 42" xfId="11515"/>
    <cellStyle name="Normal 2 2 43" xfId="11516"/>
    <cellStyle name="Normal 2 2 44" xfId="11517"/>
    <cellStyle name="Normal 2 2 45" xfId="11518"/>
    <cellStyle name="Normal 2 2 46" xfId="11519"/>
    <cellStyle name="Normal 2 2 47" xfId="11520"/>
    <cellStyle name="Normal 2 2 48" xfId="11521"/>
    <cellStyle name="Normal 2 2 49" xfId="11522"/>
    <cellStyle name="Normal 2 2 5" xfId="11523"/>
    <cellStyle name="Normal 2 2 5 10" xfId="11524"/>
    <cellStyle name="Normal 2 2 5 10 2" xfId="11525"/>
    <cellStyle name="Normal 2 2 5 11" xfId="11526"/>
    <cellStyle name="Normal 2 2 5 12" xfId="11527"/>
    <cellStyle name="Normal 2 2 5 2" xfId="11528"/>
    <cellStyle name="Normal 2 2 5 3" xfId="11529"/>
    <cellStyle name="Normal 2 2 5 4" xfId="11530"/>
    <cellStyle name="Normal 2 2 5 5" xfId="11531"/>
    <cellStyle name="Normal 2 2 5 6" xfId="11532"/>
    <cellStyle name="Normal 2 2 5 7" xfId="11533"/>
    <cellStyle name="Normal 2 2 5 8" xfId="11534"/>
    <cellStyle name="Normal 2 2 5 9" xfId="11535"/>
    <cellStyle name="Normal 2 2 5 9 2" xfId="11536"/>
    <cellStyle name="Normal 2 2 50" xfId="11537"/>
    <cellStyle name="Normal 2 2 51" xfId="11538"/>
    <cellStyle name="Normal 2 2 52" xfId="11539"/>
    <cellStyle name="Normal 2 2 53" xfId="11540"/>
    <cellStyle name="Normal 2 2 54" xfId="11541"/>
    <cellStyle name="Normal 2 2 55" xfId="11542"/>
    <cellStyle name="Normal 2 2 56" xfId="11543"/>
    <cellStyle name="Normal 2 2 57" xfId="11544"/>
    <cellStyle name="Normal 2 2 58" xfId="11545"/>
    <cellStyle name="Normal 2 2 59" xfId="11546"/>
    <cellStyle name="Normal 2 2 6" xfId="11547"/>
    <cellStyle name="Normal 2 2 6 2" xfId="11548"/>
    <cellStyle name="Normal 2 2 6 2 2" xfId="11549"/>
    <cellStyle name="Normal 2 2 6 2 2 2" xfId="11550"/>
    <cellStyle name="Normal 2 2 6 2 2 2 2" xfId="11551"/>
    <cellStyle name="Normal 2 2 6 2 2 2 3" xfId="11552"/>
    <cellStyle name="Normal 2 2 6 2 2 2 4" xfId="11553"/>
    <cellStyle name="Normal 2 2 6 2 2 3" xfId="11554"/>
    <cellStyle name="Normal 2 2 6 2 2 4" xfId="11555"/>
    <cellStyle name="Normal 2 2 6 2 2 5" xfId="11556"/>
    <cellStyle name="Normal 2 2 6 2 3" xfId="11557"/>
    <cellStyle name="Normal 2 2 6 2 3 2" xfId="11558"/>
    <cellStyle name="Normal 2 2 6 2 3 3" xfId="11559"/>
    <cellStyle name="Normal 2 2 6 2 3 4" xfId="11560"/>
    <cellStyle name="Normal 2 2 6 2 4" xfId="11561"/>
    <cellStyle name="Normal 2 2 6 2 5" xfId="11562"/>
    <cellStyle name="Normal 2 2 6 2 6" xfId="11563"/>
    <cellStyle name="Normal 2 2 6 3" xfId="11564"/>
    <cellStyle name="Normal 2 2 6 3 2" xfId="11565"/>
    <cellStyle name="Normal 2 2 6 3 2 2" xfId="11566"/>
    <cellStyle name="Normal 2 2 6 3 2 2 2" xfId="11567"/>
    <cellStyle name="Normal 2 2 6 3 2 2 3" xfId="11568"/>
    <cellStyle name="Normal 2 2 6 3 2 2 4" xfId="11569"/>
    <cellStyle name="Normal 2 2 6 3 2 3" xfId="11570"/>
    <cellStyle name="Normal 2 2 6 3 2 4" xfId="11571"/>
    <cellStyle name="Normal 2 2 6 3 2 5" xfId="11572"/>
    <cellStyle name="Normal 2 2 6 3 3" xfId="11573"/>
    <cellStyle name="Normal 2 2 6 3 4" xfId="11574"/>
    <cellStyle name="Normal 2 2 6 3 4 2" xfId="11575"/>
    <cellStyle name="Normal 2 2 6 3 4 3" xfId="11576"/>
    <cellStyle name="Normal 2 2 6 3 4 4" xfId="11577"/>
    <cellStyle name="Normal 2 2 6 3 5" xfId="11578"/>
    <cellStyle name="Normal 2 2 6 3 6" xfId="11579"/>
    <cellStyle name="Normal 2 2 6 3 7" xfId="11580"/>
    <cellStyle name="Normal 2 2 6 4" xfId="11581"/>
    <cellStyle name="Normal 2 2 6 4 2" xfId="11582"/>
    <cellStyle name="Normal 2 2 6 5" xfId="11583"/>
    <cellStyle name="Normal 2 2 6 6" xfId="11584"/>
    <cellStyle name="Normal 2 2 6 7" xfId="11585"/>
    <cellStyle name="Normal 2 2 6 7 2" xfId="11586"/>
    <cellStyle name="Normal 2 2 6 7 3" xfId="11587"/>
    <cellStyle name="Normal 2 2 6 7 4" xfId="11588"/>
    <cellStyle name="Normal 2 2 60" xfId="11589"/>
    <cellStyle name="Normal 2 2 61" xfId="11590"/>
    <cellStyle name="Normal 2 2 62" xfId="11591"/>
    <cellStyle name="Normal 2 2 63" xfId="11592"/>
    <cellStyle name="Normal 2 2 64" xfId="11593"/>
    <cellStyle name="Normal 2 2 65" xfId="11594"/>
    <cellStyle name="Normal 2 2 66" xfId="11595"/>
    <cellStyle name="Normal 2 2 67" xfId="11596"/>
    <cellStyle name="Normal 2 2 68" xfId="11597"/>
    <cellStyle name="Normal 2 2 69" xfId="11598"/>
    <cellStyle name="Normal 2 2 7" xfId="11599"/>
    <cellStyle name="Normal 2 2 7 2" xfId="11600"/>
    <cellStyle name="Normal 2 2 7 2 2" xfId="11601"/>
    <cellStyle name="Normal 2 2 7 2 2 2" xfId="11602"/>
    <cellStyle name="Normal 2 2 7 2 2 2 2" xfId="11603"/>
    <cellStyle name="Normal 2 2 7 2 2 2 3" xfId="11604"/>
    <cellStyle name="Normal 2 2 7 2 2 2 4" xfId="11605"/>
    <cellStyle name="Normal 2 2 7 2 2 3" xfId="11606"/>
    <cellStyle name="Normal 2 2 7 2 2 4" xfId="11607"/>
    <cellStyle name="Normal 2 2 7 2 2 5" xfId="11608"/>
    <cellStyle name="Normal 2 2 7 2 3" xfId="11609"/>
    <cellStyle name="Normal 2 2 7 2 3 2" xfId="11610"/>
    <cellStyle name="Normal 2 2 7 2 3 3" xfId="11611"/>
    <cellStyle name="Normal 2 2 7 2 3 4" xfId="11612"/>
    <cellStyle name="Normal 2 2 7 2 4" xfId="11613"/>
    <cellStyle name="Normal 2 2 7 2 5" xfId="11614"/>
    <cellStyle name="Normal 2 2 7 2 6" xfId="11615"/>
    <cellStyle name="Normal 2 2 7 3" xfId="11616"/>
    <cellStyle name="Normal 2 2 7 3 2" xfId="11617"/>
    <cellStyle name="Normal 2 2 7 3 3" xfId="11618"/>
    <cellStyle name="Normal 2 2 7 3 3 2" xfId="11619"/>
    <cellStyle name="Normal 2 2 7 3 3 3" xfId="11620"/>
    <cellStyle name="Normal 2 2 7 3 3 4" xfId="11621"/>
    <cellStyle name="Normal 2 2 7 3 4" xfId="11622"/>
    <cellStyle name="Normal 2 2 7 3 5" xfId="11623"/>
    <cellStyle name="Normal 2 2 7 3 6" xfId="11624"/>
    <cellStyle name="Normal 2 2 7 4" xfId="11625"/>
    <cellStyle name="Normal 2 2 7 4 2" xfId="11626"/>
    <cellStyle name="Normal 2 2 7 4 3" xfId="11627"/>
    <cellStyle name="Normal 2 2 7 4 4" xfId="11628"/>
    <cellStyle name="Normal 2 2 7 5" xfId="11629"/>
    <cellStyle name="Normal 2 2 7 6" xfId="11630"/>
    <cellStyle name="Normal 2 2 7 7" xfId="11631"/>
    <cellStyle name="Normal 2 2 70" xfId="11632"/>
    <cellStyle name="Normal 2 2 71" xfId="11633"/>
    <cellStyle name="Normal 2 2 72" xfId="11634"/>
    <cellStyle name="Normal 2 2 73" xfId="11635"/>
    <cellStyle name="Normal 2 2 74" xfId="11636"/>
    <cellStyle name="Normal 2 2 75" xfId="11637"/>
    <cellStyle name="Normal 2 2 76" xfId="11638"/>
    <cellStyle name="Normal 2 2 77" xfId="11639"/>
    <cellStyle name="Normal 2 2 78" xfId="11640"/>
    <cellStyle name="Normal 2 2 79" xfId="11641"/>
    <cellStyle name="Normal 2 2 8" xfId="11642"/>
    <cellStyle name="Normal 2 2 8 2" xfId="11643"/>
    <cellStyle name="Normal 2 2 8 2 2" xfId="11644"/>
    <cellStyle name="Normal 2 2 8 2 2 2" xfId="11645"/>
    <cellStyle name="Normal 2 2 8 2 2 2 2" xfId="11646"/>
    <cellStyle name="Normal 2 2 8 2 2 2 3" xfId="11647"/>
    <cellStyle name="Normal 2 2 8 2 2 2 4" xfId="11648"/>
    <cellStyle name="Normal 2 2 8 2 2 3" xfId="11649"/>
    <cellStyle name="Normal 2 2 8 2 2 4" xfId="11650"/>
    <cellStyle name="Normal 2 2 8 2 2 5" xfId="11651"/>
    <cellStyle name="Normal 2 2 8 2 3" xfId="11652"/>
    <cellStyle name="Normal 2 2 8 2 3 2" xfId="11653"/>
    <cellStyle name="Normal 2 2 8 2 3 3" xfId="11654"/>
    <cellStyle name="Normal 2 2 8 2 3 4" xfId="11655"/>
    <cellStyle name="Normal 2 2 8 2 4" xfId="11656"/>
    <cellStyle name="Normal 2 2 8 2 5" xfId="11657"/>
    <cellStyle name="Normal 2 2 8 2 6" xfId="11658"/>
    <cellStyle name="Normal 2 2 8 3" xfId="11659"/>
    <cellStyle name="Normal 2 2 8 3 2" xfId="11660"/>
    <cellStyle name="Normal 2 2 8 3 3" xfId="11661"/>
    <cellStyle name="Normal 2 2 8 3 3 2" xfId="11662"/>
    <cellStyle name="Normal 2 2 8 3 3 3" xfId="11663"/>
    <cellStyle name="Normal 2 2 8 3 3 4" xfId="11664"/>
    <cellStyle name="Normal 2 2 8 3 4" xfId="11665"/>
    <cellStyle name="Normal 2 2 8 3 5" xfId="11666"/>
    <cellStyle name="Normal 2 2 8 3 6" xfId="11667"/>
    <cellStyle name="Normal 2 2 8 4" xfId="11668"/>
    <cellStyle name="Normal 2 2 8 4 2" xfId="11669"/>
    <cellStyle name="Normal 2 2 8 4 3" xfId="11670"/>
    <cellStyle name="Normal 2 2 8 4 4" xfId="11671"/>
    <cellStyle name="Normal 2 2 8 5" xfId="11672"/>
    <cellStyle name="Normal 2 2 8 6" xfId="11673"/>
    <cellStyle name="Normal 2 2 8 7" xfId="11674"/>
    <cellStyle name="Normal 2 2 80" xfId="11675"/>
    <cellStyle name="Normal 2 2 81" xfId="11676"/>
    <cellStyle name="Normal 2 2 82" xfId="11677"/>
    <cellStyle name="Normal 2 2 83" xfId="11678"/>
    <cellStyle name="Normal 2 2 84" xfId="11679"/>
    <cellStyle name="Normal 2 2 85" xfId="11680"/>
    <cellStyle name="Normal 2 2 86" xfId="11681"/>
    <cellStyle name="Normal 2 2 87" xfId="11682"/>
    <cellStyle name="Normal 2 2 88" xfId="11683"/>
    <cellStyle name="Normal 2 2 89" xfId="11684"/>
    <cellStyle name="Normal 2 2 9" xfId="11685"/>
    <cellStyle name="Normal 2 2 9 2" xfId="11686"/>
    <cellStyle name="Normal 2 2 9 2 10" xfId="11687"/>
    <cellStyle name="Normal 2 2 9 2 10 2" xfId="11688"/>
    <cellStyle name="Normal 2 2 9 2 10 3" xfId="11689"/>
    <cellStyle name="Normal 2 2 9 2 10 4" xfId="11690"/>
    <cellStyle name="Normal 2 2 9 2 11" xfId="11691"/>
    <cellStyle name="Normal 2 2 9 2 12" xfId="11692"/>
    <cellStyle name="Normal 2 2 9 2 13" xfId="11693"/>
    <cellStyle name="Normal 2 2 9 2 2" xfId="11694"/>
    <cellStyle name="Normal 2 2 9 2 2 2" xfId="11695"/>
    <cellStyle name="Normal 2 2 9 2 2 2 2" xfId="11696"/>
    <cellStyle name="Normal 2 2 9 2 2 2 2 2" xfId="11697"/>
    <cellStyle name="Normal 2 2 9 2 2 2 2 2 2" xfId="11698"/>
    <cellStyle name="Normal 2 2 9 2 2 2 2 2 3" xfId="11699"/>
    <cellStyle name="Normal 2 2 9 2 2 2 2 2 4" xfId="11700"/>
    <cellStyle name="Normal 2 2 9 2 2 2 2 3" xfId="11701"/>
    <cellStyle name="Normal 2 2 9 2 2 2 2 4" xfId="11702"/>
    <cellStyle name="Normal 2 2 9 2 2 2 2 5" xfId="11703"/>
    <cellStyle name="Normal 2 2 9 2 2 2 3" xfId="11704"/>
    <cellStyle name="Normal 2 2 9 2 2 2 3 2" xfId="11705"/>
    <cellStyle name="Normal 2 2 9 2 2 2 3 3" xfId="11706"/>
    <cellStyle name="Normal 2 2 9 2 2 2 3 4" xfId="11707"/>
    <cellStyle name="Normal 2 2 9 2 2 2 4" xfId="11708"/>
    <cellStyle name="Normal 2 2 9 2 2 2 5" xfId="11709"/>
    <cellStyle name="Normal 2 2 9 2 2 2 6" xfId="11710"/>
    <cellStyle name="Normal 2 2 9 2 3" xfId="11711"/>
    <cellStyle name="Normal 2 2 9 2 3 2" xfId="11712"/>
    <cellStyle name="Normal 2 2 9 2 3 2 2" xfId="11713"/>
    <cellStyle name="Normal 2 2 9 2 3 2 2 2" xfId="11714"/>
    <cellStyle name="Normal 2 2 9 2 3 2 2 3" xfId="11715"/>
    <cellStyle name="Normal 2 2 9 2 3 2 2 4" xfId="11716"/>
    <cellStyle name="Normal 2 2 9 2 3 2 3" xfId="11717"/>
    <cellStyle name="Normal 2 2 9 2 3 2 4" xfId="11718"/>
    <cellStyle name="Normal 2 2 9 2 3 2 5" xfId="11719"/>
    <cellStyle name="Normal 2 2 9 2 3 3" xfId="11720"/>
    <cellStyle name="Normal 2 2 9 2 3 3 2" xfId="11721"/>
    <cellStyle name="Normal 2 2 9 2 3 3 3" xfId="11722"/>
    <cellStyle name="Normal 2 2 9 2 3 3 4" xfId="11723"/>
    <cellStyle name="Normal 2 2 9 2 3 4" xfId="11724"/>
    <cellStyle name="Normal 2 2 9 2 3 5" xfId="11725"/>
    <cellStyle name="Normal 2 2 9 2 3 6" xfId="11726"/>
    <cellStyle name="Normal 2 2 9 2 4" xfId="11727"/>
    <cellStyle name="Normal 2 2 9 2 4 2" xfId="11728"/>
    <cellStyle name="Normal 2 2 9 2 4 2 2" xfId="11729"/>
    <cellStyle name="Normal 2 2 9 2 4 2 2 2" xfId="11730"/>
    <cellStyle name="Normal 2 2 9 2 4 2 2 3" xfId="11731"/>
    <cellStyle name="Normal 2 2 9 2 4 2 2 4" xfId="11732"/>
    <cellStyle name="Normal 2 2 9 2 4 2 3" xfId="11733"/>
    <cellStyle name="Normal 2 2 9 2 4 2 4" xfId="11734"/>
    <cellStyle name="Normal 2 2 9 2 4 2 5" xfId="11735"/>
    <cellStyle name="Normal 2 2 9 2 4 3" xfId="11736"/>
    <cellStyle name="Normal 2 2 9 2 4 3 2" xfId="11737"/>
    <cellStyle name="Normal 2 2 9 2 4 3 3" xfId="11738"/>
    <cellStyle name="Normal 2 2 9 2 4 3 4" xfId="11739"/>
    <cellStyle name="Normal 2 2 9 2 4 4" xfId="11740"/>
    <cellStyle name="Normal 2 2 9 2 4 5" xfId="11741"/>
    <cellStyle name="Normal 2 2 9 2 4 6" xfId="11742"/>
    <cellStyle name="Normal 2 2 9 2 5" xfId="11743"/>
    <cellStyle name="Normal 2 2 9 2 5 2" xfId="11744"/>
    <cellStyle name="Normal 2 2 9 2 5 2 2" xfId="11745"/>
    <cellStyle name="Normal 2 2 9 2 5 2 2 2" xfId="11746"/>
    <cellStyle name="Normal 2 2 9 2 5 2 2 3" xfId="11747"/>
    <cellStyle name="Normal 2 2 9 2 5 2 2 4" xfId="11748"/>
    <cellStyle name="Normal 2 2 9 2 5 2 3" xfId="11749"/>
    <cellStyle name="Normal 2 2 9 2 5 2 4" xfId="11750"/>
    <cellStyle name="Normal 2 2 9 2 5 2 5" xfId="11751"/>
    <cellStyle name="Normal 2 2 9 2 5 3" xfId="11752"/>
    <cellStyle name="Normal 2 2 9 2 5 3 2" xfId="11753"/>
    <cellStyle name="Normal 2 2 9 2 5 3 3" xfId="11754"/>
    <cellStyle name="Normal 2 2 9 2 5 3 4" xfId="11755"/>
    <cellStyle name="Normal 2 2 9 2 5 4" xfId="11756"/>
    <cellStyle name="Normal 2 2 9 2 5 5" xfId="11757"/>
    <cellStyle name="Normal 2 2 9 2 5 6" xfId="11758"/>
    <cellStyle name="Normal 2 2 9 2 6" xfId="11759"/>
    <cellStyle name="Normal 2 2 9 2 6 2" xfId="11760"/>
    <cellStyle name="Normal 2 2 9 2 6 2 2" xfId="11761"/>
    <cellStyle name="Normal 2 2 9 2 6 2 2 2" xfId="11762"/>
    <cellStyle name="Normal 2 2 9 2 6 2 2 3" xfId="11763"/>
    <cellStyle name="Normal 2 2 9 2 6 2 2 4" xfId="11764"/>
    <cellStyle name="Normal 2 2 9 2 6 2 3" xfId="11765"/>
    <cellStyle name="Normal 2 2 9 2 6 2 4" xfId="11766"/>
    <cellStyle name="Normal 2 2 9 2 6 2 5" xfId="11767"/>
    <cellStyle name="Normal 2 2 9 2 6 3" xfId="11768"/>
    <cellStyle name="Normal 2 2 9 2 6 3 2" xfId="11769"/>
    <cellStyle name="Normal 2 2 9 2 6 3 3" xfId="11770"/>
    <cellStyle name="Normal 2 2 9 2 6 3 4" xfId="11771"/>
    <cellStyle name="Normal 2 2 9 2 6 4" xfId="11772"/>
    <cellStyle name="Normal 2 2 9 2 6 5" xfId="11773"/>
    <cellStyle name="Normal 2 2 9 2 6 6" xfId="11774"/>
    <cellStyle name="Normal 2 2 9 2 7" xfId="11775"/>
    <cellStyle name="Normal 2 2 9 2 7 2" xfId="11776"/>
    <cellStyle name="Normal 2 2 9 2 7 2 2" xfId="11777"/>
    <cellStyle name="Normal 2 2 9 2 7 2 2 2" xfId="11778"/>
    <cellStyle name="Normal 2 2 9 2 7 2 2 3" xfId="11779"/>
    <cellStyle name="Normal 2 2 9 2 7 2 2 4" xfId="11780"/>
    <cellStyle name="Normal 2 2 9 2 7 2 3" xfId="11781"/>
    <cellStyle name="Normal 2 2 9 2 7 2 4" xfId="11782"/>
    <cellStyle name="Normal 2 2 9 2 7 2 5" xfId="11783"/>
    <cellStyle name="Normal 2 2 9 2 7 3" xfId="11784"/>
    <cellStyle name="Normal 2 2 9 2 7 3 2" xfId="11785"/>
    <cellStyle name="Normal 2 2 9 2 7 3 3" xfId="11786"/>
    <cellStyle name="Normal 2 2 9 2 7 3 4" xfId="11787"/>
    <cellStyle name="Normal 2 2 9 2 7 4" xfId="11788"/>
    <cellStyle name="Normal 2 2 9 2 7 5" xfId="11789"/>
    <cellStyle name="Normal 2 2 9 2 7 6" xfId="11790"/>
    <cellStyle name="Normal 2 2 9 2 8" xfId="11791"/>
    <cellStyle name="Normal 2 2 9 2 8 2" xfId="11792"/>
    <cellStyle name="Normal 2 2 9 2 8 2 2" xfId="11793"/>
    <cellStyle name="Normal 2 2 9 2 8 2 2 2" xfId="11794"/>
    <cellStyle name="Normal 2 2 9 2 8 2 2 3" xfId="11795"/>
    <cellStyle name="Normal 2 2 9 2 8 2 2 4" xfId="11796"/>
    <cellStyle name="Normal 2 2 9 2 8 2 3" xfId="11797"/>
    <cellStyle name="Normal 2 2 9 2 8 2 4" xfId="11798"/>
    <cellStyle name="Normal 2 2 9 2 8 2 5" xfId="11799"/>
    <cellStyle name="Normal 2 2 9 2 8 3" xfId="11800"/>
    <cellStyle name="Normal 2 2 9 2 8 3 2" xfId="11801"/>
    <cellStyle name="Normal 2 2 9 2 8 3 3" xfId="11802"/>
    <cellStyle name="Normal 2 2 9 2 8 3 4" xfId="11803"/>
    <cellStyle name="Normal 2 2 9 2 8 4" xfId="11804"/>
    <cellStyle name="Normal 2 2 9 2 8 5" xfId="11805"/>
    <cellStyle name="Normal 2 2 9 2 8 6" xfId="11806"/>
    <cellStyle name="Normal 2 2 9 2 9" xfId="11807"/>
    <cellStyle name="Normal 2 2 9 2 9 2" xfId="11808"/>
    <cellStyle name="Normal 2 2 9 2 9 2 2" xfId="11809"/>
    <cellStyle name="Normal 2 2 9 2 9 2 3" xfId="11810"/>
    <cellStyle name="Normal 2 2 9 2 9 2 4" xfId="11811"/>
    <cellStyle name="Normal 2 2 9 2 9 3" xfId="11812"/>
    <cellStyle name="Normal 2 2 9 2 9 4" xfId="11813"/>
    <cellStyle name="Normal 2 2 9 2 9 5" xfId="11814"/>
    <cellStyle name="Normal 2 2 9 3" xfId="11815"/>
    <cellStyle name="Normal 2 2 9 3 2" xfId="11816"/>
    <cellStyle name="Normal 2 2 9 3 3" xfId="11817"/>
    <cellStyle name="Normal 2 2 9 3 3 2" xfId="11818"/>
    <cellStyle name="Normal 2 2 9 3 3 2 2" xfId="11819"/>
    <cellStyle name="Normal 2 2 9 3 3 2 3" xfId="11820"/>
    <cellStyle name="Normal 2 2 9 3 3 2 4" xfId="11821"/>
    <cellStyle name="Normal 2 2 9 3 3 3" xfId="11822"/>
    <cellStyle name="Normal 2 2 9 3 3 4" xfId="11823"/>
    <cellStyle name="Normal 2 2 9 3 3 5" xfId="11824"/>
    <cellStyle name="Normal 2 2 9 3 4" xfId="11825"/>
    <cellStyle name="Normal 2 2 9 3 4 2" xfId="11826"/>
    <cellStyle name="Normal 2 2 9 3 4 3" xfId="11827"/>
    <cellStyle name="Normal 2 2 9 3 4 4" xfId="11828"/>
    <cellStyle name="Normal 2 2 9 3 5" xfId="11829"/>
    <cellStyle name="Normal 2 2 9 3 6" xfId="11830"/>
    <cellStyle name="Normal 2 2 9 3 7" xfId="11831"/>
    <cellStyle name="Normal 2 2 9 4" xfId="11832"/>
    <cellStyle name="Normal 2 2 9 5" xfId="11833"/>
    <cellStyle name="Normal 2 2 9 6" xfId="11834"/>
    <cellStyle name="Normal 2 2 9 7" xfId="11835"/>
    <cellStyle name="Normal 2 2 9 8" xfId="11836"/>
    <cellStyle name="Normal 2 2 9 9" xfId="11837"/>
    <cellStyle name="Normal 2 2 90" xfId="11838"/>
    <cellStyle name="Normal 2 2 91" xfId="11839"/>
    <cellStyle name="Normal 2 2 92" xfId="11840"/>
    <cellStyle name="Normal 2 2 93" xfId="11841"/>
    <cellStyle name="Normal 2 2 94" xfId="11842"/>
    <cellStyle name="Normal 2 2 95" xfId="11843"/>
    <cellStyle name="Normal 2 2 96" xfId="11844"/>
    <cellStyle name="Normal 2 2 97" xfId="11845"/>
    <cellStyle name="Normal 2 2 98" xfId="11846"/>
    <cellStyle name="Normal 2 2 99" xfId="11847"/>
    <cellStyle name="Normal 2 2_Guarantees" xfId="11848"/>
    <cellStyle name="Normal 2 20" xfId="11849"/>
    <cellStyle name="Normal 2 20 2" xfId="11850"/>
    <cellStyle name="Normal 2 21" xfId="11851"/>
    <cellStyle name="Normal 2 21 2" xfId="11852"/>
    <cellStyle name="Normal 2 21 2 2" xfId="11853"/>
    <cellStyle name="Normal 2 21 2 2 2" xfId="11854"/>
    <cellStyle name="Normal 2 21 2 2 3" xfId="11855"/>
    <cellStyle name="Normal 2 21 2 2 4" xfId="11856"/>
    <cellStyle name="Normal 2 21 2 3" xfId="11857"/>
    <cellStyle name="Normal 2 21 2 4" xfId="11858"/>
    <cellStyle name="Normal 2 21 2 5" xfId="11859"/>
    <cellStyle name="Normal 2 21 3" xfId="11860"/>
    <cellStyle name="Normal 2 21 4" xfId="11861"/>
    <cellStyle name="Normal 2 21 4 2" xfId="11862"/>
    <cellStyle name="Normal 2 21 4 3" xfId="11863"/>
    <cellStyle name="Normal 2 21 4 4" xfId="11864"/>
    <cellStyle name="Normal 2 21 5" xfId="11865"/>
    <cellStyle name="Normal 2 21 6" xfId="11866"/>
    <cellStyle name="Normal 2 21 7" xfId="11867"/>
    <cellStyle name="Normal 2 22" xfId="11868"/>
    <cellStyle name="Normal 2 22 2" xfId="11869"/>
    <cellStyle name="Normal 2 22 2 2" xfId="11870"/>
    <cellStyle name="Normal 2 22 2 2 2" xfId="11871"/>
    <cellStyle name="Normal 2 22 2 2 3" xfId="11872"/>
    <cellStyle name="Normal 2 22 2 2 4" xfId="11873"/>
    <cellStyle name="Normal 2 22 2 3" xfId="11874"/>
    <cellStyle name="Normal 2 22 2 4" xfId="11875"/>
    <cellStyle name="Normal 2 22 2 5" xfId="11876"/>
    <cellStyle name="Normal 2 22 3" xfId="11877"/>
    <cellStyle name="Normal 2 22 4" xfId="11878"/>
    <cellStyle name="Normal 2 22 4 2" xfId="11879"/>
    <cellStyle name="Normal 2 22 4 3" xfId="11880"/>
    <cellStyle name="Normal 2 22 4 4" xfId="11881"/>
    <cellStyle name="Normal 2 22 5" xfId="11882"/>
    <cellStyle name="Normal 2 22 6" xfId="11883"/>
    <cellStyle name="Normal 2 22 7" xfId="11884"/>
    <cellStyle name="Normal 2 23" xfId="11885"/>
    <cellStyle name="Normal 2 23 2" xfId="11886"/>
    <cellStyle name="Normal 2 24" xfId="11887"/>
    <cellStyle name="Normal 2 24 2" xfId="11888"/>
    <cellStyle name="Normal 2 24 3" xfId="11889"/>
    <cellStyle name="Normal 2 24 4" xfId="11890"/>
    <cellStyle name="Normal 2 25" xfId="11891"/>
    <cellStyle name="Normal 2 25 2" xfId="11892"/>
    <cellStyle name="Normal 2 25 3" xfId="11893"/>
    <cellStyle name="Normal 2 25 4" xfId="11894"/>
    <cellStyle name="Normal 2 26" xfId="11895"/>
    <cellStyle name="Normal 2 26 2" xfId="11896"/>
    <cellStyle name="Normal 2 27" xfId="11897"/>
    <cellStyle name="Normal 2 27 2" xfId="11898"/>
    <cellStyle name="Normal 2 28" xfId="11899"/>
    <cellStyle name="Normal 2 28 2" xfId="11900"/>
    <cellStyle name="Normal 2 29" xfId="11901"/>
    <cellStyle name="Normal 2 29 2" xfId="11902"/>
    <cellStyle name="Normal 2 3" xfId="11903"/>
    <cellStyle name="Normal 2 3 10" xfId="11904"/>
    <cellStyle name="Normal 2 3 10 2" xfId="11905"/>
    <cellStyle name="Normal 2 3 10 2 2" xfId="11906"/>
    <cellStyle name="Normal 2 3 10 2 2 2" xfId="11907"/>
    <cellStyle name="Normal 2 3 10 2 2 3" xfId="11908"/>
    <cellStyle name="Normal 2 3 10 2 2 4" xfId="11909"/>
    <cellStyle name="Normal 2 3 10 2 3" xfId="11910"/>
    <cellStyle name="Normal 2 3 10 2 4" xfId="11911"/>
    <cellStyle name="Normal 2 3 10 2 5" xfId="11912"/>
    <cellStyle name="Normal 2 3 10 3" xfId="11913"/>
    <cellStyle name="Normal 2 3 10 4" xfId="11914"/>
    <cellStyle name="Normal 2 3 10 4 2" xfId="11915"/>
    <cellStyle name="Normal 2 3 10 4 3" xfId="11916"/>
    <cellStyle name="Normal 2 3 10 4 4" xfId="11917"/>
    <cellStyle name="Normal 2 3 10 5" xfId="11918"/>
    <cellStyle name="Normal 2 3 10 6" xfId="11919"/>
    <cellStyle name="Normal 2 3 10 7" xfId="11920"/>
    <cellStyle name="Normal 2 3 11" xfId="11921"/>
    <cellStyle name="Normal 2 3 11 2" xfId="11922"/>
    <cellStyle name="Normal 2 3 12" xfId="11923"/>
    <cellStyle name="Normal 2 3 12 2" xfId="11924"/>
    <cellStyle name="Normal 2 3 13" xfId="11925"/>
    <cellStyle name="Normal 2 3 13 2" xfId="11926"/>
    <cellStyle name="Normal 2 3 2" xfId="11927"/>
    <cellStyle name="Normal 2 3 2 2" xfId="11928"/>
    <cellStyle name="Normal 2 3 2 2 2" xfId="11929"/>
    <cellStyle name="Normal 2 3 2 2 3" xfId="11930"/>
    <cellStyle name="Normal 2 3 2 2 3 2" xfId="11931"/>
    <cellStyle name="Normal 2 3 2 2 3 2 2" xfId="11932"/>
    <cellStyle name="Normal 2 3 2 2 3 2 3" xfId="11933"/>
    <cellStyle name="Normal 2 3 2 2 3 2 4" xfId="11934"/>
    <cellStyle name="Normal 2 3 2 2 3 3" xfId="11935"/>
    <cellStyle name="Normal 2 3 2 2 3 4" xfId="11936"/>
    <cellStyle name="Normal 2 3 2 2 3 5" xfId="11937"/>
    <cellStyle name="Normal 2 3 2 2 4" xfId="11938"/>
    <cellStyle name="Normal 2 3 2 2 5" xfId="11939"/>
    <cellStyle name="Normal 2 3 2 2 5 2" xfId="11940"/>
    <cellStyle name="Normal 2 3 2 2 5 3" xfId="11941"/>
    <cellStyle name="Normal 2 3 2 2 5 4" xfId="11942"/>
    <cellStyle name="Normal 2 3 2 2 6" xfId="11943"/>
    <cellStyle name="Normal 2 3 2 2 7" xfId="11944"/>
    <cellStyle name="Normal 2 3 2 2 8" xfId="11945"/>
    <cellStyle name="Normal 2 3 2 3" xfId="11946"/>
    <cellStyle name="Normal 2 3 2 4" xfId="11947"/>
    <cellStyle name="Normal 2 3 2 4 2" xfId="11948"/>
    <cellStyle name="Normal 2 3 2 4 2 2" xfId="11949"/>
    <cellStyle name="Normal 2 3 2 4 2 3" xfId="11950"/>
    <cellStyle name="Normal 2 3 2 4 2 4" xfId="11951"/>
    <cellStyle name="Normal 2 3 2 4 3" xfId="11952"/>
    <cellStyle name="Normal 2 3 2 4 4" xfId="11953"/>
    <cellStyle name="Normal 2 3 2 4 5" xfId="11954"/>
    <cellStyle name="Normal 2 3 2 5" xfId="11955"/>
    <cellStyle name="Normal 2 3 2 5 2" xfId="11956"/>
    <cellStyle name="Normal 2 3 2 5 3" xfId="11957"/>
    <cellStyle name="Normal 2 3 2 5 4" xfId="11958"/>
    <cellStyle name="Normal 2 3 2 6" xfId="11959"/>
    <cellStyle name="Normal 2 3 2 7" xfId="11960"/>
    <cellStyle name="Normal 2 3 2 8" xfId="11961"/>
    <cellStyle name="Normal 2 3 3" xfId="11962"/>
    <cellStyle name="Normal 2 3 4" xfId="11963"/>
    <cellStyle name="Normal 2 3 5" xfId="11964"/>
    <cellStyle name="Normal 2 3 6" xfId="11965"/>
    <cellStyle name="Normal 2 3 7" xfId="11966"/>
    <cellStyle name="Normal 2 3 8" xfId="11967"/>
    <cellStyle name="Normal 2 3 9" xfId="11968"/>
    <cellStyle name="Normal 2 3 9 2" xfId="11969"/>
    <cellStyle name="Normal 2 30" xfId="11970"/>
    <cellStyle name="Normal 2 30 2" xfId="11971"/>
    <cellStyle name="Normal 2 31" xfId="11972"/>
    <cellStyle name="Normal 2 31 2" xfId="11973"/>
    <cellStyle name="Normal 2 32" xfId="11974"/>
    <cellStyle name="Normal 2 32 2" xfId="11975"/>
    <cellStyle name="Normal 2 33" xfId="11976"/>
    <cellStyle name="Normal 2 33 2" xfId="11977"/>
    <cellStyle name="Normal 2 34" xfId="11978"/>
    <cellStyle name="Normal 2 34 2" xfId="11979"/>
    <cellStyle name="Normal 2 35" xfId="11980"/>
    <cellStyle name="Normal 2 35 2" xfId="11981"/>
    <cellStyle name="Normal 2 36" xfId="11982"/>
    <cellStyle name="Normal 2 36 2" xfId="11983"/>
    <cellStyle name="Normal 2 37" xfId="11984"/>
    <cellStyle name="Normal 2 37 2" xfId="11985"/>
    <cellStyle name="Normal 2 38" xfId="11986"/>
    <cellStyle name="Normal 2 38 2" xfId="11987"/>
    <cellStyle name="Normal 2 39" xfId="11988"/>
    <cellStyle name="Normal 2 39 2" xfId="11989"/>
    <cellStyle name="Normal 2 4" xfId="11990"/>
    <cellStyle name="Normal 2 4 10" xfId="11991"/>
    <cellStyle name="Normal 2 4 10 2" xfId="11992"/>
    <cellStyle name="Normal 2 4 11" xfId="11993"/>
    <cellStyle name="Normal 2 4 12" xfId="11994"/>
    <cellStyle name="Normal 2 4 12 2" xfId="11995"/>
    <cellStyle name="Normal 2 4 13" xfId="11996"/>
    <cellStyle name="Normal 2 4 14" xfId="11997"/>
    <cellStyle name="Normal 2 4 2" xfId="11998"/>
    <cellStyle name="Normal 2 4 2 2" xfId="11999"/>
    <cellStyle name="Normal 2 4 3" xfId="12000"/>
    <cellStyle name="Normal 2 4 4" xfId="12001"/>
    <cellStyle name="Normal 2 4 5" xfId="12002"/>
    <cellStyle name="Normal 2 4 6" xfId="12003"/>
    <cellStyle name="Normal 2 4 7" xfId="12004"/>
    <cellStyle name="Normal 2 4 8" xfId="12005"/>
    <cellStyle name="Normal 2 4 9" xfId="12006"/>
    <cellStyle name="Normal 2 4 9 2" xfId="12007"/>
    <cellStyle name="Normal 2 40" xfId="12008"/>
    <cellStyle name="Normal 2 40 2" xfId="12009"/>
    <cellStyle name="Normal 2 41" xfId="12010"/>
    <cellStyle name="Normal 2 41 2" xfId="12011"/>
    <cellStyle name="Normal 2 42" xfId="12012"/>
    <cellStyle name="Normal 2 42 2" xfId="12013"/>
    <cellStyle name="Normal 2 43" xfId="12014"/>
    <cellStyle name="Normal 2 43 2" xfId="12015"/>
    <cellStyle name="Normal 2 44" xfId="12016"/>
    <cellStyle name="Normal 2 44 2" xfId="12017"/>
    <cellStyle name="Normal 2 45" xfId="12018"/>
    <cellStyle name="Normal 2 45 2" xfId="12019"/>
    <cellStyle name="Normal 2 46" xfId="12020"/>
    <cellStyle name="Normal 2 46 2" xfId="12021"/>
    <cellStyle name="Normal 2 47" xfId="12022"/>
    <cellStyle name="Normal 2 47 2" xfId="12023"/>
    <cellStyle name="Normal 2 48" xfId="12024"/>
    <cellStyle name="Normal 2 48 2" xfId="12025"/>
    <cellStyle name="Normal 2 49" xfId="12026"/>
    <cellStyle name="Normal 2 49 2" xfId="12027"/>
    <cellStyle name="Normal 2 5" xfId="12028"/>
    <cellStyle name="Normal 2 5 10" xfId="12029"/>
    <cellStyle name="Normal 2 5 11" xfId="12030"/>
    <cellStyle name="Normal 2 5 12" xfId="12031"/>
    <cellStyle name="Normal 2 5 13" xfId="12032"/>
    <cellStyle name="Normal 2 5 2" xfId="12033"/>
    <cellStyle name="Normal 2 5 2 2" xfId="12034"/>
    <cellStyle name="Normal 2 5 3" xfId="12035"/>
    <cellStyle name="Normal 2 5 3 2" xfId="12036"/>
    <cellStyle name="Normal 2 5 4" xfId="12037"/>
    <cellStyle name="Normal 2 5 4 2" xfId="12038"/>
    <cellStyle name="Normal 2 5 5" xfId="12039"/>
    <cellStyle name="Normal 2 5 5 2" xfId="12040"/>
    <cellStyle name="Normal 2 5 6" xfId="12041"/>
    <cellStyle name="Normal 2 5 6 2" xfId="12042"/>
    <cellStyle name="Normal 2 5 7" xfId="12043"/>
    <cellStyle name="Normal 2 5 8" xfId="12044"/>
    <cellStyle name="Normal 2 5 9" xfId="12045"/>
    <cellStyle name="Normal 2 50" xfId="12046"/>
    <cellStyle name="Normal 2 50 2" xfId="12047"/>
    <cellStyle name="Normal 2 51" xfId="12048"/>
    <cellStyle name="Normal 2 51 2" xfId="12049"/>
    <cellStyle name="Normal 2 52" xfId="12050"/>
    <cellStyle name="Normal 2 52 2" xfId="12051"/>
    <cellStyle name="Normal 2 53" xfId="12052"/>
    <cellStyle name="Normal 2 53 2" xfId="12053"/>
    <cellStyle name="Normal 2 54" xfId="12054"/>
    <cellStyle name="Normal 2 54 2" xfId="12055"/>
    <cellStyle name="Normal 2 55" xfId="12056"/>
    <cellStyle name="Normal 2 55 2" xfId="12057"/>
    <cellStyle name="Normal 2 56" xfId="12058"/>
    <cellStyle name="Normal 2 56 2" xfId="12059"/>
    <cellStyle name="Normal 2 57" xfId="12060"/>
    <cellStyle name="Normal 2 6" xfId="12061"/>
    <cellStyle name="Normal 2 6 10" xfId="12062"/>
    <cellStyle name="Normal 2 6 11" xfId="12063"/>
    <cellStyle name="Normal 2 6 12" xfId="12064"/>
    <cellStyle name="Normal 2 6 13" xfId="12065"/>
    <cellStyle name="Normal 2 6 2" xfId="12066"/>
    <cellStyle name="Normal 2 6 2 2" xfId="12067"/>
    <cellStyle name="Normal 2 6 3" xfId="12068"/>
    <cellStyle name="Normal 2 6 3 2" xfId="12069"/>
    <cellStyle name="Normal 2 6 4" xfId="12070"/>
    <cellStyle name="Normal 2 6 5" xfId="12071"/>
    <cellStyle name="Normal 2 6 6" xfId="12072"/>
    <cellStyle name="Normal 2 6 7" xfId="12073"/>
    <cellStyle name="Normal 2 6 8" xfId="12074"/>
    <cellStyle name="Normal 2 6 9" xfId="12075"/>
    <cellStyle name="Normal 2 7" xfId="12076"/>
    <cellStyle name="Normal 2 7 10" xfId="12077"/>
    <cellStyle name="Normal 2 7 11" xfId="12078"/>
    <cellStyle name="Normal 2 7 12" xfId="12079"/>
    <cellStyle name="Normal 2 7 13" xfId="12080"/>
    <cellStyle name="Normal 2 7 13 2" xfId="12081"/>
    <cellStyle name="Normal 2 7 13 2 2" xfId="12082"/>
    <cellStyle name="Normal 2 7 13 2 3" xfId="12083"/>
    <cellStyle name="Normal 2 7 13 2 4" xfId="12084"/>
    <cellStyle name="Normal 2 7 13 3" xfId="12085"/>
    <cellStyle name="Normal 2 7 13 4" xfId="12086"/>
    <cellStyle name="Normal 2 7 13 5" xfId="12087"/>
    <cellStyle name="Normal 2 7 14" xfId="12088"/>
    <cellStyle name="Normal 2 7 14 2" xfId="12089"/>
    <cellStyle name="Normal 2 7 14 3" xfId="12090"/>
    <cellStyle name="Normal 2 7 14 4" xfId="12091"/>
    <cellStyle name="Normal 2 7 15" xfId="12092"/>
    <cellStyle name="Normal 2 7 16" xfId="12093"/>
    <cellStyle name="Normal 2 7 17" xfId="12094"/>
    <cellStyle name="Normal 2 7 2" xfId="12095"/>
    <cellStyle name="Normal 2 7 2 2" xfId="12096"/>
    <cellStyle name="Normal 2 7 3" xfId="12097"/>
    <cellStyle name="Normal 2 7 3 2" xfId="12098"/>
    <cellStyle name="Normal 2 7 4" xfId="12099"/>
    <cellStyle name="Normal 2 7 5" xfId="12100"/>
    <cellStyle name="Normal 2 7 6" xfId="12101"/>
    <cellStyle name="Normal 2 7 7" xfId="12102"/>
    <cellStyle name="Normal 2 7 8" xfId="12103"/>
    <cellStyle name="Normal 2 7 9" xfId="12104"/>
    <cellStyle name="Normal 2 8" xfId="12105"/>
    <cellStyle name="Normal 2 8 2" xfId="12106"/>
    <cellStyle name="Normal 2 8 3" xfId="12107"/>
    <cellStyle name="Normal 2 8 3 2" xfId="12108"/>
    <cellStyle name="Normal 2 8 4" xfId="12109"/>
    <cellStyle name="Normal 2 8 4 2" xfId="12110"/>
    <cellStyle name="Normal 2 8 4 2 2" xfId="12111"/>
    <cellStyle name="Normal 2 8 4 2 2 2" xfId="12112"/>
    <cellStyle name="Normal 2 8 4 2 2 3" xfId="12113"/>
    <cellStyle name="Normal 2 8 4 2 2 4" xfId="12114"/>
    <cellStyle name="Normal 2 8 4 2 3" xfId="12115"/>
    <cellStyle name="Normal 2 8 4 2 4" xfId="12116"/>
    <cellStyle name="Normal 2 8 4 2 5" xfId="12117"/>
    <cellStyle name="Normal 2 8 4 3" xfId="12118"/>
    <cellStyle name="Normal 2 8 4 4" xfId="12119"/>
    <cellStyle name="Normal 2 8 4 4 2" xfId="12120"/>
    <cellStyle name="Normal 2 8 4 4 3" xfId="12121"/>
    <cellStyle name="Normal 2 8 4 4 4" xfId="12122"/>
    <cellStyle name="Normal 2 8 4 5" xfId="12123"/>
    <cellStyle name="Normal 2 8 4 6" xfId="12124"/>
    <cellStyle name="Normal 2 8 4 7" xfId="12125"/>
    <cellStyle name="Normal 2 8 5" xfId="12126"/>
    <cellStyle name="Normal 2 8 5 2" xfId="12127"/>
    <cellStyle name="Normal 2 8 5 2 2" xfId="12128"/>
    <cellStyle name="Normal 2 8 5 2 3" xfId="12129"/>
    <cellStyle name="Normal 2 8 5 2 4" xfId="12130"/>
    <cellStyle name="Normal 2 8 5 3" xfId="12131"/>
    <cellStyle name="Normal 2 8 5 4" xfId="12132"/>
    <cellStyle name="Normal 2 8 5 5" xfId="12133"/>
    <cellStyle name="Normal 2 8 6" xfId="12134"/>
    <cellStyle name="Normal 2 8 6 2" xfId="12135"/>
    <cellStyle name="Normal 2 8 6 3" xfId="12136"/>
    <cellStyle name="Normal 2 8 6 4" xfId="12137"/>
    <cellStyle name="Normal 2 8 7" xfId="12138"/>
    <cellStyle name="Normal 2 8 8" xfId="12139"/>
    <cellStyle name="Normal 2 8 9" xfId="12140"/>
    <cellStyle name="Normal 2 9" xfId="12141"/>
    <cellStyle name="Normal 2 9 10" xfId="12142"/>
    <cellStyle name="Normal 2 9 10 2" xfId="12143"/>
    <cellStyle name="Normal 2 9 10 2 2" xfId="12144"/>
    <cellStyle name="Normal 2 9 10 2 2 2" xfId="12145"/>
    <cellStyle name="Normal 2 9 10 2 2 3" xfId="12146"/>
    <cellStyle name="Normal 2 9 10 2 2 4" xfId="12147"/>
    <cellStyle name="Normal 2 9 10 2 3" xfId="12148"/>
    <cellStyle name="Normal 2 9 10 2 4" xfId="12149"/>
    <cellStyle name="Normal 2 9 10 2 5" xfId="12150"/>
    <cellStyle name="Normal 2 9 10 3" xfId="12151"/>
    <cellStyle name="Normal 2 9 10 3 2" xfId="12152"/>
    <cellStyle name="Normal 2 9 10 3 3" xfId="12153"/>
    <cellStyle name="Normal 2 9 10 3 4" xfId="12154"/>
    <cellStyle name="Normal 2 9 10 4" xfId="12155"/>
    <cellStyle name="Normal 2 9 10 5" xfId="12156"/>
    <cellStyle name="Normal 2 9 10 6" xfId="12157"/>
    <cellStyle name="Normal 2 9 11" xfId="12158"/>
    <cellStyle name="Normal 2 9 11 2" xfId="12159"/>
    <cellStyle name="Normal 2 9 11 2 2" xfId="12160"/>
    <cellStyle name="Normal 2 9 11 2 3" xfId="12161"/>
    <cellStyle name="Normal 2 9 11 2 4" xfId="12162"/>
    <cellStyle name="Normal 2 9 11 3" xfId="12163"/>
    <cellStyle name="Normal 2 9 11 4" xfId="12164"/>
    <cellStyle name="Normal 2 9 11 5" xfId="12165"/>
    <cellStyle name="Normal 2 9 12" xfId="12166"/>
    <cellStyle name="Normal 2 9 12 2" xfId="12167"/>
    <cellStyle name="Normal 2 9 12 3" xfId="12168"/>
    <cellStyle name="Normal 2 9 12 4" xfId="12169"/>
    <cellStyle name="Normal 2 9 13" xfId="12170"/>
    <cellStyle name="Normal 2 9 14" xfId="12171"/>
    <cellStyle name="Normal 2 9 15" xfId="12172"/>
    <cellStyle name="Normal 2 9 2" xfId="12173"/>
    <cellStyle name="Normal 2 9 2 2" xfId="12174"/>
    <cellStyle name="Normal 2 9 2 2 2" xfId="12175"/>
    <cellStyle name="Normal 2 9 2 3" xfId="12176"/>
    <cellStyle name="Normal 2 9 2 4" xfId="12177"/>
    <cellStyle name="Normal 2 9 2 5" xfId="12178"/>
    <cellStyle name="Normal 2 9 2 6" xfId="12179"/>
    <cellStyle name="Normal 2 9 2 7" xfId="12180"/>
    <cellStyle name="Normal 2 9 2 8" xfId="12181"/>
    <cellStyle name="Normal 2 9 3" xfId="12182"/>
    <cellStyle name="Normal 2 9 3 2" xfId="12183"/>
    <cellStyle name="Normal 2 9 4" xfId="12184"/>
    <cellStyle name="Normal 2 9 5" xfId="12185"/>
    <cellStyle name="Normal 2 9 6" xfId="12186"/>
    <cellStyle name="Normal 2 9 7" xfId="12187"/>
    <cellStyle name="Normal 2 9 8" xfId="12188"/>
    <cellStyle name="Normal 2 9 9" xfId="12189"/>
    <cellStyle name="Normal 2 9 9 2" xfId="12190"/>
    <cellStyle name="Normal 20" xfId="12191"/>
    <cellStyle name="Normal 20 10" xfId="12192"/>
    <cellStyle name="Normal 20 10 2" xfId="12193"/>
    <cellStyle name="Normal 20 11" xfId="12194"/>
    <cellStyle name="Normal 20 11 2" xfId="12195"/>
    <cellStyle name="Normal 20 12" xfId="12196"/>
    <cellStyle name="Normal 20 12 2" xfId="12197"/>
    <cellStyle name="Normal 20 13" xfId="12198"/>
    <cellStyle name="Normal 20 13 2" xfId="12199"/>
    <cellStyle name="Normal 20 13 2 2" xfId="12200"/>
    <cellStyle name="Normal 20 13 2 3" xfId="12201"/>
    <cellStyle name="Normal 20 13 2 3 2" xfId="12202"/>
    <cellStyle name="Normal 20 13 2 3 3" xfId="12203"/>
    <cellStyle name="Normal 20 13 2 3 4" xfId="12204"/>
    <cellStyle name="Normal 20 13 2 4" xfId="12205"/>
    <cellStyle name="Normal 20 13 2 5" xfId="12206"/>
    <cellStyle name="Normal 20 13 2 6" xfId="12207"/>
    <cellStyle name="Normal 20 13 3" xfId="12208"/>
    <cellStyle name="Normal 20 13 4" xfId="12209"/>
    <cellStyle name="Normal 20 13 4 2" xfId="12210"/>
    <cellStyle name="Normal 20 13 4 3" xfId="12211"/>
    <cellStyle name="Normal 20 13 4 4" xfId="12212"/>
    <cellStyle name="Normal 20 13 5" xfId="12213"/>
    <cellStyle name="Normal 20 13 6" xfId="12214"/>
    <cellStyle name="Normal 20 13 7" xfId="12215"/>
    <cellStyle name="Normal 20 14" xfId="12216"/>
    <cellStyle name="Normal 20 15" xfId="12217"/>
    <cellStyle name="Normal 20 15 2" xfId="12218"/>
    <cellStyle name="Normal 20 15 2 2" xfId="12219"/>
    <cellStyle name="Normal 20 15 2 3" xfId="12220"/>
    <cellStyle name="Normal 20 15 2 4" xfId="12221"/>
    <cellStyle name="Normal 20 15 3" xfId="12222"/>
    <cellStyle name="Normal 20 15 4" xfId="12223"/>
    <cellStyle name="Normal 20 15 5" xfId="12224"/>
    <cellStyle name="Normal 20 16" xfId="12225"/>
    <cellStyle name="Normal 20 16 2" xfId="12226"/>
    <cellStyle name="Normal 20 16 3" xfId="12227"/>
    <cellStyle name="Normal 20 16 4" xfId="12228"/>
    <cellStyle name="Normal 20 17" xfId="12229"/>
    <cellStyle name="Normal 20 18" xfId="12230"/>
    <cellStyle name="Normal 20 19" xfId="12231"/>
    <cellStyle name="Normal 20 2" xfId="12232"/>
    <cellStyle name="Normal 20 2 2" xfId="12233"/>
    <cellStyle name="Normal 20 2 2 2" xfId="12234"/>
    <cellStyle name="Normal 20 2 2 2 2" xfId="12235"/>
    <cellStyle name="Normal 20 2 2 2 2 2" xfId="12236"/>
    <cellStyle name="Normal 20 2 2 2 2 3" xfId="12237"/>
    <cellStyle name="Normal 20 2 2 2 2 4" xfId="12238"/>
    <cellStyle name="Normal 20 2 2 2 3" xfId="12239"/>
    <cellStyle name="Normal 20 2 2 2 4" xfId="12240"/>
    <cellStyle name="Normal 20 2 2 2 5" xfId="12241"/>
    <cellStyle name="Normal 20 2 2 3" xfId="12242"/>
    <cellStyle name="Normal 20 2 2 4" xfId="12243"/>
    <cellStyle name="Normal 20 2 2 4 2" xfId="12244"/>
    <cellStyle name="Normal 20 2 2 4 3" xfId="12245"/>
    <cellStyle name="Normal 20 2 2 4 4" xfId="12246"/>
    <cellStyle name="Normal 20 2 2 5" xfId="12247"/>
    <cellStyle name="Normal 20 2 2 6" xfId="12248"/>
    <cellStyle name="Normal 20 2 2 7" xfId="12249"/>
    <cellStyle name="Normal 20 3" xfId="12250"/>
    <cellStyle name="Normal 20 3 2" xfId="12251"/>
    <cellStyle name="Normal 20 3 2 2" xfId="12252"/>
    <cellStyle name="Normal 20 4" xfId="12253"/>
    <cellStyle name="Normal 20 4 2" xfId="12254"/>
    <cellStyle name="Normal 20 5" xfId="12255"/>
    <cellStyle name="Normal 20 5 2" xfId="12256"/>
    <cellStyle name="Normal 20 6" xfId="12257"/>
    <cellStyle name="Normal 20 6 2" xfId="12258"/>
    <cellStyle name="Normal 20 7" xfId="12259"/>
    <cellStyle name="Normal 20 7 2" xfId="12260"/>
    <cellStyle name="Normal 20 8" xfId="12261"/>
    <cellStyle name="Normal 20 8 2" xfId="12262"/>
    <cellStyle name="Normal 20 9" xfId="12263"/>
    <cellStyle name="Normal 20 9 2" xfId="12264"/>
    <cellStyle name="Normal 21" xfId="12265"/>
    <cellStyle name="Normal 21 10" xfId="12266"/>
    <cellStyle name="Normal 21 10 2" xfId="12267"/>
    <cellStyle name="Normal 21 11" xfId="12268"/>
    <cellStyle name="Normal 21 11 2" xfId="12269"/>
    <cellStyle name="Normal 21 12" xfId="12270"/>
    <cellStyle name="Normal 21 12 2" xfId="12271"/>
    <cellStyle name="Normal 21 13" xfId="12272"/>
    <cellStyle name="Normal 21 14" xfId="12273"/>
    <cellStyle name="Normal 21 14 2" xfId="12274"/>
    <cellStyle name="Normal 21 14 2 2" xfId="12275"/>
    <cellStyle name="Normal 21 14 2 2 2" xfId="12276"/>
    <cellStyle name="Normal 21 14 2 2 3" xfId="12277"/>
    <cellStyle name="Normal 21 14 2 2 4" xfId="12278"/>
    <cellStyle name="Normal 21 14 2 3" xfId="12279"/>
    <cellStyle name="Normal 21 14 2 4" xfId="12280"/>
    <cellStyle name="Normal 21 14 2 5" xfId="12281"/>
    <cellStyle name="Normal 21 14 3" xfId="12282"/>
    <cellStyle name="Normal 21 14 3 2" xfId="12283"/>
    <cellStyle name="Normal 21 14 3 3" xfId="12284"/>
    <cellStyle name="Normal 21 14 3 4" xfId="12285"/>
    <cellStyle name="Normal 21 14 4" xfId="12286"/>
    <cellStyle name="Normal 21 14 5" xfId="12287"/>
    <cellStyle name="Normal 21 14 6" xfId="12288"/>
    <cellStyle name="Normal 21 15" xfId="12289"/>
    <cellStyle name="Normal 21 15 2" xfId="12290"/>
    <cellStyle name="Normal 21 15 3" xfId="12291"/>
    <cellStyle name="Normal 21 15 4" xfId="12292"/>
    <cellStyle name="Normal 21 2" xfId="12293"/>
    <cellStyle name="Normal 21 2 2" xfId="12294"/>
    <cellStyle name="Normal 21 2 3" xfId="12295"/>
    <cellStyle name="Normal 21 2 3 2" xfId="12296"/>
    <cellStyle name="Normal 21 2 3 2 2" xfId="12297"/>
    <cellStyle name="Normal 21 2 3 2 2 2" xfId="12298"/>
    <cellStyle name="Normal 21 2 3 2 2 3" xfId="12299"/>
    <cellStyle name="Normal 21 2 3 2 2 4" xfId="12300"/>
    <cellStyle name="Normal 21 2 3 2 3" xfId="12301"/>
    <cellStyle name="Normal 21 2 3 2 4" xfId="12302"/>
    <cellStyle name="Normal 21 2 3 2 5" xfId="12303"/>
    <cellStyle name="Normal 21 2 3 3" xfId="12304"/>
    <cellStyle name="Normal 21 2 3 3 2" xfId="12305"/>
    <cellStyle name="Normal 21 2 3 3 3" xfId="12306"/>
    <cellStyle name="Normal 21 2 3 3 4" xfId="12307"/>
    <cellStyle name="Normal 21 2 3 4" xfId="12308"/>
    <cellStyle name="Normal 21 2 3 5" xfId="12309"/>
    <cellStyle name="Normal 21 2 3 6" xfId="12310"/>
    <cellStyle name="Normal 21 3" xfId="12311"/>
    <cellStyle name="Normal 21 3 2" xfId="12312"/>
    <cellStyle name="Normal 21 4" xfId="12313"/>
    <cellStyle name="Normal 21 4 2" xfId="12314"/>
    <cellStyle name="Normal 21 5" xfId="12315"/>
    <cellStyle name="Normal 21 5 2" xfId="12316"/>
    <cellStyle name="Normal 21 6" xfId="12317"/>
    <cellStyle name="Normal 21 6 2" xfId="12318"/>
    <cellStyle name="Normal 21 7" xfId="12319"/>
    <cellStyle name="Normal 21 7 2" xfId="12320"/>
    <cellStyle name="Normal 21 8" xfId="12321"/>
    <cellStyle name="Normal 21 8 2" xfId="12322"/>
    <cellStyle name="Normal 21 9" xfId="12323"/>
    <cellStyle name="Normal 21 9 2" xfId="12324"/>
    <cellStyle name="Normal 22" xfId="12325"/>
    <cellStyle name="Normal 22 2" xfId="12326"/>
    <cellStyle name="Normal 22 2 2" xfId="12327"/>
    <cellStyle name="Normal 22 2 3" xfId="12328"/>
    <cellStyle name="Normal 22 2 3 2" xfId="12329"/>
    <cellStyle name="Normal 22 2 3 2 2" xfId="12330"/>
    <cellStyle name="Normal 22 2 3 2 2 2" xfId="12331"/>
    <cellStyle name="Normal 22 2 3 2 2 3" xfId="12332"/>
    <cellStyle name="Normal 22 2 3 2 2 4" xfId="12333"/>
    <cellStyle name="Normal 22 2 3 2 3" xfId="12334"/>
    <cellStyle name="Normal 22 2 3 2 4" xfId="12335"/>
    <cellStyle name="Normal 22 2 3 2 5" xfId="12336"/>
    <cellStyle name="Normal 22 2 3 3" xfId="12337"/>
    <cellStyle name="Normal 22 2 3 3 2" xfId="12338"/>
    <cellStyle name="Normal 22 2 3 3 3" xfId="12339"/>
    <cellStyle name="Normal 22 2 3 3 4" xfId="12340"/>
    <cellStyle name="Normal 22 2 3 4" xfId="12341"/>
    <cellStyle name="Normal 22 2 3 5" xfId="12342"/>
    <cellStyle name="Normal 22 2 3 6" xfId="12343"/>
    <cellStyle name="Normal 22 3" xfId="12344"/>
    <cellStyle name="Normal 22 3 2" xfId="12345"/>
    <cellStyle name="Normal 22 3 2 2" xfId="12346"/>
    <cellStyle name="Normal 22 3 2 2 2" xfId="12347"/>
    <cellStyle name="Normal 22 3 2 2 2 2" xfId="12348"/>
    <cellStyle name="Normal 22 3 2 2 2 3" xfId="12349"/>
    <cellStyle name="Normal 22 3 2 2 2 4" xfId="12350"/>
    <cellStyle name="Normal 22 3 2 2 3" xfId="12351"/>
    <cellStyle name="Normal 22 3 2 2 4" xfId="12352"/>
    <cellStyle name="Normal 22 3 2 2 5" xfId="12353"/>
    <cellStyle name="Normal 22 3 2 3" xfId="12354"/>
    <cellStyle name="Normal 22 3 2 4" xfId="12355"/>
    <cellStyle name="Normal 22 3 2 4 2" xfId="12356"/>
    <cellStyle name="Normal 22 3 2 4 3" xfId="12357"/>
    <cellStyle name="Normal 22 3 2 4 4" xfId="12358"/>
    <cellStyle name="Normal 22 3 2 5" xfId="12359"/>
    <cellStyle name="Normal 22 3 2 6" xfId="12360"/>
    <cellStyle name="Normal 22 3 2 7" xfId="12361"/>
    <cellStyle name="Normal 22 3 3" xfId="12362"/>
    <cellStyle name="Normal 22 3 3 2" xfId="12363"/>
    <cellStyle name="Normal 22 3 3 2 2" xfId="12364"/>
    <cellStyle name="Normal 22 3 3 2 2 2" xfId="12365"/>
    <cellStyle name="Normal 22 3 3 2 2 3" xfId="12366"/>
    <cellStyle name="Normal 22 3 3 2 2 4" xfId="12367"/>
    <cellStyle name="Normal 22 3 3 2 3" xfId="12368"/>
    <cellStyle name="Normal 22 3 3 2 4" xfId="12369"/>
    <cellStyle name="Normal 22 3 3 2 5" xfId="12370"/>
    <cellStyle name="Normal 22 3 3 3" xfId="12371"/>
    <cellStyle name="Normal 22 3 3 3 2" xfId="12372"/>
    <cellStyle name="Normal 22 3 3 3 3" xfId="12373"/>
    <cellStyle name="Normal 22 3 3 3 4" xfId="12374"/>
    <cellStyle name="Normal 22 3 3 4" xfId="12375"/>
    <cellStyle name="Normal 22 3 3 5" xfId="12376"/>
    <cellStyle name="Normal 22 3 3 6" xfId="12377"/>
    <cellStyle name="Normal 22 4" xfId="12378"/>
    <cellStyle name="Normal 22 4 2" xfId="12379"/>
    <cellStyle name="Normal 22 4 2 2" xfId="12380"/>
    <cellStyle name="Normal 22 4 2 2 2" xfId="12381"/>
    <cellStyle name="Normal 22 4 2 2 2 2" xfId="12382"/>
    <cellStyle name="Normal 22 4 2 2 2 3" xfId="12383"/>
    <cellStyle name="Normal 22 4 2 2 2 4" xfId="12384"/>
    <cellStyle name="Normal 22 4 2 2 3" xfId="12385"/>
    <cellStyle name="Normal 22 4 2 2 4" xfId="12386"/>
    <cellStyle name="Normal 22 4 2 2 5" xfId="12387"/>
    <cellStyle name="Normal 22 4 2 3" xfId="12388"/>
    <cellStyle name="Normal 22 4 2 3 2" xfId="12389"/>
    <cellStyle name="Normal 22 4 2 3 3" xfId="12390"/>
    <cellStyle name="Normal 22 4 2 3 4" xfId="12391"/>
    <cellStyle name="Normal 22 4 2 4" xfId="12392"/>
    <cellStyle name="Normal 22 4 2 5" xfId="12393"/>
    <cellStyle name="Normal 22 4 2 6" xfId="12394"/>
    <cellStyle name="Normal 22 4 3" xfId="12395"/>
    <cellStyle name="Normal 22 4 4" xfId="12396"/>
    <cellStyle name="Normal 22 4 4 2" xfId="12397"/>
    <cellStyle name="Normal 22 4 4 2 2" xfId="12398"/>
    <cellStyle name="Normal 22 4 4 2 3" xfId="12399"/>
    <cellStyle name="Normal 22 4 4 2 4" xfId="12400"/>
    <cellStyle name="Normal 22 4 4 3" xfId="12401"/>
    <cellStyle name="Normal 22 4 4 4" xfId="12402"/>
    <cellStyle name="Normal 22 4 4 5" xfId="12403"/>
    <cellStyle name="Normal 22 4 5" xfId="12404"/>
    <cellStyle name="Normal 22 4 5 2" xfId="12405"/>
    <cellStyle name="Normal 22 4 5 3" xfId="12406"/>
    <cellStyle name="Normal 22 4 5 4" xfId="12407"/>
    <cellStyle name="Normal 22 4 6" xfId="12408"/>
    <cellStyle name="Normal 22 4 7" xfId="12409"/>
    <cellStyle name="Normal 22 4 8" xfId="12410"/>
    <cellStyle name="Normal 22 5" xfId="12411"/>
    <cellStyle name="Normal 22 5 2" xfId="12412"/>
    <cellStyle name="Normal 22 5 2 2" xfId="12413"/>
    <cellStyle name="Normal 22 5 2 2 2" xfId="12414"/>
    <cellStyle name="Normal 22 5 2 2 3" xfId="12415"/>
    <cellStyle name="Normal 22 5 2 2 4" xfId="12416"/>
    <cellStyle name="Normal 22 5 2 3" xfId="12417"/>
    <cellStyle name="Normal 22 5 2 4" xfId="12418"/>
    <cellStyle name="Normal 22 5 2 5" xfId="12419"/>
    <cellStyle name="Normal 22 5 3" xfId="12420"/>
    <cellStyle name="Normal 22 5 4" xfId="12421"/>
    <cellStyle name="Normal 22 5 4 2" xfId="12422"/>
    <cellStyle name="Normal 22 5 4 3" xfId="12423"/>
    <cellStyle name="Normal 22 5 4 4" xfId="12424"/>
    <cellStyle name="Normal 22 5 5" xfId="12425"/>
    <cellStyle name="Normal 22 5 6" xfId="12426"/>
    <cellStyle name="Normal 22 5 7" xfId="12427"/>
    <cellStyle name="Normal 22 6" xfId="12428"/>
    <cellStyle name="Normal 22 7" xfId="12429"/>
    <cellStyle name="Normal 22 8" xfId="12430"/>
    <cellStyle name="Normal 22 8 2" xfId="12431"/>
    <cellStyle name="Normal 22 8 3" xfId="12432"/>
    <cellStyle name="Normal 22 8 4" xfId="12433"/>
    <cellStyle name="Normal 23" xfId="12434"/>
    <cellStyle name="Normal 23 2" xfId="12435"/>
    <cellStyle name="Normal 23 2 2" xfId="12436"/>
    <cellStyle name="Normal 23 3" xfId="12437"/>
    <cellStyle name="Normal 23 3 2" xfId="12438"/>
    <cellStyle name="Normal 23 4" xfId="12439"/>
    <cellStyle name="Normal 23 4 2" xfId="12440"/>
    <cellStyle name="Normal 23 4 2 2" xfId="12441"/>
    <cellStyle name="Normal 23 4 2 2 2" xfId="12442"/>
    <cellStyle name="Normal 23 4 2 2 3" xfId="12443"/>
    <cellStyle name="Normal 23 4 2 2 4" xfId="12444"/>
    <cellStyle name="Normal 23 4 2 3" xfId="12445"/>
    <cellStyle name="Normal 23 4 2 4" xfId="12446"/>
    <cellStyle name="Normal 23 4 2 5" xfId="12447"/>
    <cellStyle name="Normal 23 4 3" xfId="12448"/>
    <cellStyle name="Normal 23 4 4" xfId="12449"/>
    <cellStyle name="Normal 23 4 4 2" xfId="12450"/>
    <cellStyle name="Normal 23 4 4 3" xfId="12451"/>
    <cellStyle name="Normal 23 4 4 4" xfId="12452"/>
    <cellStyle name="Normal 23 4 5" xfId="12453"/>
    <cellStyle name="Normal 23 4 6" xfId="12454"/>
    <cellStyle name="Normal 23 4 7" xfId="12455"/>
    <cellStyle name="Normal 23 5" xfId="12456"/>
    <cellStyle name="Normal 23 6" xfId="12457"/>
    <cellStyle name="Normal 23 7" xfId="12458"/>
    <cellStyle name="Normal 23 8" xfId="12459"/>
    <cellStyle name="Normal 23 8 2" xfId="12460"/>
    <cellStyle name="Normal 23 8 3" xfId="12461"/>
    <cellStyle name="Normal 23 8 4" xfId="12462"/>
    <cellStyle name="Normal 24" xfId="12463"/>
    <cellStyle name="Normal 24 2" xfId="12464"/>
    <cellStyle name="Normal 24 2 2" xfId="12465"/>
    <cellStyle name="Normal 24 2 3" xfId="12466"/>
    <cellStyle name="Normal 24 2 3 2" xfId="12467"/>
    <cellStyle name="Normal 24 2 3 2 2" xfId="12468"/>
    <cellStyle name="Normal 24 2 3 2 2 2" xfId="12469"/>
    <cellStyle name="Normal 24 2 3 2 2 3" xfId="12470"/>
    <cellStyle name="Normal 24 2 3 2 2 4" xfId="12471"/>
    <cellStyle name="Normal 24 2 3 2 3" xfId="12472"/>
    <cellStyle name="Normal 24 2 3 2 4" xfId="12473"/>
    <cellStyle name="Normal 24 2 3 2 5" xfId="12474"/>
    <cellStyle name="Normal 24 2 3 3" xfId="12475"/>
    <cellStyle name="Normal 24 2 3 3 2" xfId="12476"/>
    <cellStyle name="Normal 24 2 3 3 3" xfId="12477"/>
    <cellStyle name="Normal 24 2 3 3 4" xfId="12478"/>
    <cellStyle name="Normal 24 2 3 4" xfId="12479"/>
    <cellStyle name="Normal 24 2 3 5" xfId="12480"/>
    <cellStyle name="Normal 24 2 3 6" xfId="12481"/>
    <cellStyle name="Normal 24 3" xfId="12482"/>
    <cellStyle name="Normal 24 3 2" xfId="12483"/>
    <cellStyle name="Normal 24 3 2 2" xfId="12484"/>
    <cellStyle name="Normal 24 3 2 2 2" xfId="12485"/>
    <cellStyle name="Normal 24 3 2 2 2 2" xfId="12486"/>
    <cellStyle name="Normal 24 3 2 2 2 3" xfId="12487"/>
    <cellStyle name="Normal 24 3 2 2 2 4" xfId="12488"/>
    <cellStyle name="Normal 24 3 2 2 3" xfId="12489"/>
    <cellStyle name="Normal 24 3 2 2 4" xfId="12490"/>
    <cellStyle name="Normal 24 3 2 2 5" xfId="12491"/>
    <cellStyle name="Normal 24 3 2 3" xfId="12492"/>
    <cellStyle name="Normal 24 3 2 4" xfId="12493"/>
    <cellStyle name="Normal 24 3 2 4 2" xfId="12494"/>
    <cellStyle name="Normal 24 3 2 4 3" xfId="12495"/>
    <cellStyle name="Normal 24 3 2 4 4" xfId="12496"/>
    <cellStyle name="Normal 24 3 2 5" xfId="12497"/>
    <cellStyle name="Normal 24 3 2 6" xfId="12498"/>
    <cellStyle name="Normal 24 3 2 7" xfId="12499"/>
    <cellStyle name="Normal 24 4" xfId="12500"/>
    <cellStyle name="Normal 24 5" xfId="12501"/>
    <cellStyle name="Normal 24 5 2" xfId="12502"/>
    <cellStyle name="Normal 24 5 2 2" xfId="12503"/>
    <cellStyle name="Normal 24 5 2 2 2" xfId="12504"/>
    <cellStyle name="Normal 24 5 2 2 3" xfId="12505"/>
    <cellStyle name="Normal 24 5 2 2 4" xfId="12506"/>
    <cellStyle name="Normal 24 5 2 3" xfId="12507"/>
    <cellStyle name="Normal 24 5 2 4" xfId="12508"/>
    <cellStyle name="Normal 24 5 2 5" xfId="12509"/>
    <cellStyle name="Normal 24 5 3" xfId="12510"/>
    <cellStyle name="Normal 24 5 4" xfId="12511"/>
    <cellStyle name="Normal 24 5 4 2" xfId="12512"/>
    <cellStyle name="Normal 24 5 4 3" xfId="12513"/>
    <cellStyle name="Normal 24 5 4 4" xfId="12514"/>
    <cellStyle name="Normal 24 5 5" xfId="12515"/>
    <cellStyle name="Normal 24 5 6" xfId="12516"/>
    <cellStyle name="Normal 24 5 7" xfId="12517"/>
    <cellStyle name="Normal 24 6" xfId="12518"/>
    <cellStyle name="Normal 24 7" xfId="12519"/>
    <cellStyle name="Normal 24 8" xfId="12520"/>
    <cellStyle name="Normal 24 8 2" xfId="12521"/>
    <cellStyle name="Normal 24 8 3" xfId="12522"/>
    <cellStyle name="Normal 24 8 4" xfId="12523"/>
    <cellStyle name="Normal 25" xfId="12524"/>
    <cellStyle name="Normal 25 2" xfId="12525"/>
    <cellStyle name="Normal 25 2 2" xfId="12526"/>
    <cellStyle name="Normal 25 2 2 2" xfId="12527"/>
    <cellStyle name="Normal 25 3" xfId="12528"/>
    <cellStyle name="Normal 25 3 2" xfId="12529"/>
    <cellStyle name="Normal 25 4" xfId="12530"/>
    <cellStyle name="Normal 25 5" xfId="12531"/>
    <cellStyle name="Normal 25 5 2" xfId="12532"/>
    <cellStyle name="Normal 25 5 2 2" xfId="12533"/>
    <cellStyle name="Normal 25 5 2 2 2" xfId="12534"/>
    <cellStyle name="Normal 25 5 2 2 3" xfId="12535"/>
    <cellStyle name="Normal 25 5 2 2 4" xfId="12536"/>
    <cellStyle name="Normal 25 5 2 3" xfId="12537"/>
    <cellStyle name="Normal 25 5 2 4" xfId="12538"/>
    <cellStyle name="Normal 25 5 2 5" xfId="12539"/>
    <cellStyle name="Normal 25 5 3" xfId="12540"/>
    <cellStyle name="Normal 25 5 3 2" xfId="12541"/>
    <cellStyle name="Normal 25 5 3 3" xfId="12542"/>
    <cellStyle name="Normal 25 5 3 4" xfId="12543"/>
    <cellStyle name="Normal 25 5 4" xfId="12544"/>
    <cellStyle name="Normal 25 5 5" xfId="12545"/>
    <cellStyle name="Normal 25 5 6" xfId="12546"/>
    <cellStyle name="Normal 25 6" xfId="12547"/>
    <cellStyle name="Normal 25 6 2" xfId="12548"/>
    <cellStyle name="Normal 25 6 3" xfId="12549"/>
    <cellStyle name="Normal 25 6 4" xfId="12550"/>
    <cellStyle name="Normal 26" xfId="12551"/>
    <cellStyle name="Normal 26 2" xfId="12552"/>
    <cellStyle name="Normal 26 2 2" xfId="12553"/>
    <cellStyle name="Normal 26 2 2 2" xfId="12554"/>
    <cellStyle name="Normal 26 3" xfId="12555"/>
    <cellStyle name="Normal 26 3 2" xfId="12556"/>
    <cellStyle name="Normal 26 3 3" xfId="12557"/>
    <cellStyle name="Normal 26 3 4" xfId="12558"/>
    <cellStyle name="Normal 26 3 4 2" xfId="12559"/>
    <cellStyle name="Normal 26 3 4 3" xfId="12560"/>
    <cellStyle name="Normal 26 3 4 4" xfId="12561"/>
    <cellStyle name="Normal 26 4" xfId="12562"/>
    <cellStyle name="Normal 26 4 2" xfId="12563"/>
    <cellStyle name="Normal 26 4 3" xfId="12564"/>
    <cellStyle name="Normal 26 4 3 2" xfId="12565"/>
    <cellStyle name="Normal 26 4 3 3" xfId="12566"/>
    <cellStyle name="Normal 26 4 3 4" xfId="12567"/>
    <cellStyle name="Normal 26 5" xfId="12568"/>
    <cellStyle name="Normal 26 5 2" xfId="12569"/>
    <cellStyle name="Normal 26 5 2 2" xfId="12570"/>
    <cellStyle name="Normal 26 5 2 2 2" xfId="12571"/>
    <cellStyle name="Normal 26 5 2 2 3" xfId="12572"/>
    <cellStyle name="Normal 26 5 2 2 4" xfId="12573"/>
    <cellStyle name="Normal 26 5 2 3" xfId="12574"/>
    <cellStyle name="Normal 26 5 2 4" xfId="12575"/>
    <cellStyle name="Normal 26 5 2 5" xfId="12576"/>
    <cellStyle name="Normal 26 5 3" xfId="12577"/>
    <cellStyle name="Normal 26 5 3 2" xfId="12578"/>
    <cellStyle name="Normal 26 5 3 3" xfId="12579"/>
    <cellStyle name="Normal 26 5 3 4" xfId="12580"/>
    <cellStyle name="Normal 26 5 4" xfId="12581"/>
    <cellStyle name="Normal 26 5 5" xfId="12582"/>
    <cellStyle name="Normal 26 5 6" xfId="12583"/>
    <cellStyle name="Normal 26 6" xfId="12584"/>
    <cellStyle name="Normal 26 6 2" xfId="12585"/>
    <cellStyle name="Normal 26 6 3" xfId="12586"/>
    <cellStyle name="Normal 26 6 4" xfId="12587"/>
    <cellStyle name="Normal 27" xfId="12588"/>
    <cellStyle name="Normal 27 2" xfId="12589"/>
    <cellStyle name="Normal 27 2 2" xfId="12590"/>
    <cellStyle name="Normal 27 3" xfId="12591"/>
    <cellStyle name="Normal 27 3 2" xfId="12592"/>
    <cellStyle name="Normal 27 4" xfId="12593"/>
    <cellStyle name="Normal 27 5" xfId="12594"/>
    <cellStyle name="Normal 27 5 2" xfId="12595"/>
    <cellStyle name="Normal 27 5 2 2" xfId="12596"/>
    <cellStyle name="Normal 27 5 2 2 2" xfId="12597"/>
    <cellStyle name="Normal 27 5 2 2 3" xfId="12598"/>
    <cellStyle name="Normal 27 5 2 2 4" xfId="12599"/>
    <cellStyle name="Normal 27 5 2 3" xfId="12600"/>
    <cellStyle name="Normal 27 5 2 4" xfId="12601"/>
    <cellStyle name="Normal 27 5 2 5" xfId="12602"/>
    <cellStyle name="Normal 27 5 3" xfId="12603"/>
    <cellStyle name="Normal 27 5 3 2" xfId="12604"/>
    <cellStyle name="Normal 27 5 3 3" xfId="12605"/>
    <cellStyle name="Normal 27 5 3 4" xfId="12606"/>
    <cellStyle name="Normal 27 5 4" xfId="12607"/>
    <cellStyle name="Normal 27 5 5" xfId="12608"/>
    <cellStyle name="Normal 27 5 6" xfId="12609"/>
    <cellStyle name="Normal 28" xfId="12610"/>
    <cellStyle name="Normal 28 2" xfId="12611"/>
    <cellStyle name="Normal 28 2 2" xfId="12612"/>
    <cellStyle name="Normal 28 3" xfId="12613"/>
    <cellStyle name="Normal 28 3 2" xfId="12614"/>
    <cellStyle name="Normal 28 4" xfId="12615"/>
    <cellStyle name="Normal 28 5" xfId="12616"/>
    <cellStyle name="Normal 28 5 2" xfId="12617"/>
    <cellStyle name="Normal 28 5 2 2" xfId="12618"/>
    <cellStyle name="Normal 28 5 2 2 2" xfId="12619"/>
    <cellStyle name="Normal 28 5 2 2 3" xfId="12620"/>
    <cellStyle name="Normal 28 5 2 2 4" xfId="12621"/>
    <cellStyle name="Normal 28 5 2 3" xfId="12622"/>
    <cellStyle name="Normal 28 5 2 4" xfId="12623"/>
    <cellStyle name="Normal 28 5 2 5" xfId="12624"/>
    <cellStyle name="Normal 28 5 3" xfId="12625"/>
    <cellStyle name="Normal 28 5 3 2" xfId="12626"/>
    <cellStyle name="Normal 28 5 3 3" xfId="12627"/>
    <cellStyle name="Normal 28 5 3 4" xfId="12628"/>
    <cellStyle name="Normal 28 5 4" xfId="12629"/>
    <cellStyle name="Normal 28 5 5" xfId="12630"/>
    <cellStyle name="Normal 28 5 6" xfId="12631"/>
    <cellStyle name="Normal 29" xfId="12632"/>
    <cellStyle name="Normal 29 10" xfId="12633"/>
    <cellStyle name="Normal 29 10 2" xfId="12634"/>
    <cellStyle name="Normal 29 11" xfId="12635"/>
    <cellStyle name="Normal 29 11 2" xfId="12636"/>
    <cellStyle name="Normal 29 12" xfId="12637"/>
    <cellStyle name="Normal 29 12 2" xfId="12638"/>
    <cellStyle name="Normal 29 13" xfId="12639"/>
    <cellStyle name="Normal 29 13 2" xfId="12640"/>
    <cellStyle name="Normal 29 13 2 2" xfId="12641"/>
    <cellStyle name="Normal 29 13 2 3" xfId="12642"/>
    <cellStyle name="Normal 29 13 2 4" xfId="12643"/>
    <cellStyle name="Normal 29 13 3" xfId="12644"/>
    <cellStyle name="Normal 29 13 4" xfId="12645"/>
    <cellStyle name="Normal 29 13 5" xfId="12646"/>
    <cellStyle name="Normal 29 14" xfId="12647"/>
    <cellStyle name="Normal 29 14 2" xfId="12648"/>
    <cellStyle name="Normal 29 14 3" xfId="12649"/>
    <cellStyle name="Normal 29 14 4" xfId="12650"/>
    <cellStyle name="Normal 29 15" xfId="12651"/>
    <cellStyle name="Normal 29 16" xfId="12652"/>
    <cellStyle name="Normal 29 17" xfId="12653"/>
    <cellStyle name="Normal 29 2" xfId="12654"/>
    <cellStyle name="Normal 29 2 2" xfId="12655"/>
    <cellStyle name="Normal 29 3" xfId="12656"/>
    <cellStyle name="Normal 29 3 2" xfId="12657"/>
    <cellStyle name="Normal 29 4" xfId="12658"/>
    <cellStyle name="Normal 29 4 2" xfId="12659"/>
    <cellStyle name="Normal 29 5" xfId="12660"/>
    <cellStyle name="Normal 29 5 2" xfId="12661"/>
    <cellStyle name="Normal 29 6" xfId="12662"/>
    <cellStyle name="Normal 29 6 2" xfId="12663"/>
    <cellStyle name="Normal 29 7" xfId="12664"/>
    <cellStyle name="Normal 29 7 2" xfId="12665"/>
    <cellStyle name="Normal 29 8" xfId="12666"/>
    <cellStyle name="Normal 29 8 2" xfId="12667"/>
    <cellStyle name="Normal 29 9" xfId="12668"/>
    <cellStyle name="Normal 29 9 2" xfId="12669"/>
    <cellStyle name="Normal 3" xfId="12"/>
    <cellStyle name="Normal 3 10" xfId="12670"/>
    <cellStyle name="Normal 3 10 2" xfId="12671"/>
    <cellStyle name="Normal 3 10 2 2" xfId="12672"/>
    <cellStyle name="Normal 3 10 2 3" xfId="12673"/>
    <cellStyle name="Normal 3 10 2 3 2" xfId="12674"/>
    <cellStyle name="Normal 3 10 2 3 2 2" xfId="12675"/>
    <cellStyle name="Normal 3 10 2 3 2 3" xfId="12676"/>
    <cellStyle name="Normal 3 10 2 3 2 4" xfId="12677"/>
    <cellStyle name="Normal 3 10 2 3 3" xfId="12678"/>
    <cellStyle name="Normal 3 10 2 3 4" xfId="12679"/>
    <cellStyle name="Normal 3 10 2 3 5" xfId="12680"/>
    <cellStyle name="Normal 3 10 2 4" xfId="12681"/>
    <cellStyle name="Normal 3 10 2 4 2" xfId="12682"/>
    <cellStyle name="Normal 3 10 2 4 3" xfId="12683"/>
    <cellStyle name="Normal 3 10 2 4 4" xfId="12684"/>
    <cellStyle name="Normal 3 10 2 5" xfId="12685"/>
    <cellStyle name="Normal 3 10 2 6" xfId="12686"/>
    <cellStyle name="Normal 3 10 2 7" xfId="12687"/>
    <cellStyle name="Normal 3 10 3" xfId="12688"/>
    <cellStyle name="Normal 3 10 3 2" xfId="12689"/>
    <cellStyle name="Normal 3 10 3 2 2" xfId="12690"/>
    <cellStyle name="Normal 3 10 3 2 2 2" xfId="12691"/>
    <cellStyle name="Normal 3 10 3 2 2 3" xfId="12692"/>
    <cellStyle name="Normal 3 10 3 2 2 4" xfId="12693"/>
    <cellStyle name="Normal 3 10 3 2 3" xfId="12694"/>
    <cellStyle name="Normal 3 10 3 2 4" xfId="12695"/>
    <cellStyle name="Normal 3 10 3 2 5" xfId="12696"/>
    <cellStyle name="Normal 3 10 3 3" xfId="12697"/>
    <cellStyle name="Normal 3 10 3 3 2" xfId="12698"/>
    <cellStyle name="Normal 3 10 3 3 3" xfId="12699"/>
    <cellStyle name="Normal 3 10 3 3 4" xfId="12700"/>
    <cellStyle name="Normal 3 10 3 4" xfId="12701"/>
    <cellStyle name="Normal 3 10 3 5" xfId="12702"/>
    <cellStyle name="Normal 3 10 3 6" xfId="12703"/>
    <cellStyle name="Normal 3 10 4" xfId="12704"/>
    <cellStyle name="Normal 3 10 5" xfId="12705"/>
    <cellStyle name="Normal 3 10 5 2" xfId="12706"/>
    <cellStyle name="Normal 3 10 5 2 2" xfId="12707"/>
    <cellStyle name="Normal 3 10 5 2 3" xfId="12708"/>
    <cellStyle name="Normal 3 10 5 2 4" xfId="12709"/>
    <cellStyle name="Normal 3 10 5 3" xfId="12710"/>
    <cellStyle name="Normal 3 10 5 4" xfId="12711"/>
    <cellStyle name="Normal 3 10 5 5" xfId="12712"/>
    <cellStyle name="Normal 3 10 6" xfId="12713"/>
    <cellStyle name="Normal 3 10 7" xfId="12714"/>
    <cellStyle name="Normal 3 10 8" xfId="12715"/>
    <cellStyle name="Normal 3 11" xfId="12716"/>
    <cellStyle name="Normal 3 11 2" xfId="12717"/>
    <cellStyle name="Normal 3 11 2 2" xfId="12718"/>
    <cellStyle name="Normal 3 11 2 2 2" xfId="12719"/>
    <cellStyle name="Normal 3 11 2 2 2 2" xfId="12720"/>
    <cellStyle name="Normal 3 11 2 2 2 3" xfId="12721"/>
    <cellStyle name="Normal 3 11 2 2 2 4" xfId="12722"/>
    <cellStyle name="Normal 3 11 2 2 3" xfId="12723"/>
    <cellStyle name="Normal 3 11 2 2 4" xfId="12724"/>
    <cellStyle name="Normal 3 11 2 2 5" xfId="12725"/>
    <cellStyle name="Normal 3 11 2 3" xfId="12726"/>
    <cellStyle name="Normal 3 11 2 3 2" xfId="12727"/>
    <cellStyle name="Normal 3 11 2 3 3" xfId="12728"/>
    <cellStyle name="Normal 3 11 2 3 4" xfId="12729"/>
    <cellStyle name="Normal 3 11 2 4" xfId="12730"/>
    <cellStyle name="Normal 3 11 2 5" xfId="12731"/>
    <cellStyle name="Normal 3 11 2 6" xfId="12732"/>
    <cellStyle name="Normal 3 11 3" xfId="12733"/>
    <cellStyle name="Normal 3 11 4" xfId="12734"/>
    <cellStyle name="Normal 3 11 4 2" xfId="12735"/>
    <cellStyle name="Normal 3 11 4 2 2" xfId="12736"/>
    <cellStyle name="Normal 3 11 4 2 3" xfId="12737"/>
    <cellStyle name="Normal 3 11 4 2 4" xfId="12738"/>
    <cellStyle name="Normal 3 11 4 3" xfId="12739"/>
    <cellStyle name="Normal 3 11 4 4" xfId="12740"/>
    <cellStyle name="Normal 3 11 4 5" xfId="12741"/>
    <cellStyle name="Normal 3 11 5" xfId="12742"/>
    <cellStyle name="Normal 3 11 6" xfId="12743"/>
    <cellStyle name="Normal 3 11 7" xfId="12744"/>
    <cellStyle name="Normal 3 12" xfId="12745"/>
    <cellStyle name="Normal 3 12 2" xfId="12746"/>
    <cellStyle name="Normal 3 12 2 2" xfId="12747"/>
    <cellStyle name="Normal 3 12 2 2 2" xfId="12748"/>
    <cellStyle name="Normal 3 12 2 2 3" xfId="12749"/>
    <cellStyle name="Normal 3 12 2 2 4" xfId="12750"/>
    <cellStyle name="Normal 3 12 3" xfId="12751"/>
    <cellStyle name="Normal 3 12 3 2" xfId="12752"/>
    <cellStyle name="Normal 3 12 3 2 2" xfId="12753"/>
    <cellStyle name="Normal 3 12 3 2 3" xfId="12754"/>
    <cellStyle name="Normal 3 12 3 2 4" xfId="12755"/>
    <cellStyle name="Normal 3 12 3 3" xfId="12756"/>
    <cellStyle name="Normal 3 12 3 4" xfId="12757"/>
    <cellStyle name="Normal 3 12 3 5" xfId="12758"/>
    <cellStyle name="Normal 3 12 4" xfId="12759"/>
    <cellStyle name="Normal 3 12 5" xfId="12760"/>
    <cellStyle name="Normal 3 12 6" xfId="12761"/>
    <cellStyle name="Normal 3 13" xfId="12762"/>
    <cellStyle name="Normal 3 13 2" xfId="12763"/>
    <cellStyle name="Normal 3 13 3" xfId="12764"/>
    <cellStyle name="Normal 3 13 3 2" xfId="12765"/>
    <cellStyle name="Normal 3 13 3 2 2" xfId="12766"/>
    <cellStyle name="Normal 3 13 3 2 3" xfId="12767"/>
    <cellStyle name="Normal 3 13 3 2 4" xfId="12768"/>
    <cellStyle name="Normal 3 13 3 3" xfId="12769"/>
    <cellStyle name="Normal 3 13 3 4" xfId="12770"/>
    <cellStyle name="Normal 3 13 3 5" xfId="12771"/>
    <cellStyle name="Normal 3 13 4" xfId="12772"/>
    <cellStyle name="Normal 3 13 4 2" xfId="12773"/>
    <cellStyle name="Normal 3 13 4 3" xfId="12774"/>
    <cellStyle name="Normal 3 13 4 4" xfId="12775"/>
    <cellStyle name="Normal 3 13 5" xfId="12776"/>
    <cellStyle name="Normal 3 13 6" xfId="12777"/>
    <cellStyle name="Normal 3 13 7" xfId="12778"/>
    <cellStyle name="Normal 3 14" xfId="12779"/>
    <cellStyle name="Normal 3 14 2" xfId="12780"/>
    <cellStyle name="Normal 3 15" xfId="12781"/>
    <cellStyle name="Normal 3 15 2" xfId="12782"/>
    <cellStyle name="Normal 3 16" xfId="12783"/>
    <cellStyle name="Normal 3 16 2" xfId="12784"/>
    <cellStyle name="Normal 3 17" xfId="12785"/>
    <cellStyle name="Normal 3 17 2" xfId="12786"/>
    <cellStyle name="Normal 3 18" xfId="12787"/>
    <cellStyle name="Normal 3 18 2" xfId="12788"/>
    <cellStyle name="Normal 3 19" xfId="12789"/>
    <cellStyle name="Normal 3 19 2" xfId="12790"/>
    <cellStyle name="Normal 3 2" xfId="12791"/>
    <cellStyle name="Normal 3 2 10" xfId="12792"/>
    <cellStyle name="Normal 3 2 10 2" xfId="12793"/>
    <cellStyle name="Normal 3 2 10 3" xfId="12794"/>
    <cellStyle name="Normal 3 2 10 3 2" xfId="12795"/>
    <cellStyle name="Normal 3 2 10 3 2 2" xfId="12796"/>
    <cellStyle name="Normal 3 2 10 3 2 3" xfId="12797"/>
    <cellStyle name="Normal 3 2 10 3 2 4" xfId="12798"/>
    <cellStyle name="Normal 3 2 10 3 3" xfId="12799"/>
    <cellStyle name="Normal 3 2 10 3 4" xfId="12800"/>
    <cellStyle name="Normal 3 2 10 3 5" xfId="12801"/>
    <cellStyle name="Normal 3 2 10 4" xfId="12802"/>
    <cellStyle name="Normal 3 2 10 4 2" xfId="12803"/>
    <cellStyle name="Normal 3 2 10 4 3" xfId="12804"/>
    <cellStyle name="Normal 3 2 10 4 4" xfId="12805"/>
    <cellStyle name="Normal 3 2 10 5" xfId="12806"/>
    <cellStyle name="Normal 3 2 10 6" xfId="12807"/>
    <cellStyle name="Normal 3 2 10 7" xfId="12808"/>
    <cellStyle name="Normal 3 2 11" xfId="12809"/>
    <cellStyle name="Normal 3 2 11 2" xfId="12810"/>
    <cellStyle name="Normal 3 2 11 3" xfId="12811"/>
    <cellStyle name="Normal 3 2 11 3 2" xfId="12812"/>
    <cellStyle name="Normal 3 2 11 3 2 2" xfId="12813"/>
    <cellStyle name="Normal 3 2 11 3 2 3" xfId="12814"/>
    <cellStyle name="Normal 3 2 11 3 2 4" xfId="12815"/>
    <cellStyle name="Normal 3 2 11 3 3" xfId="12816"/>
    <cellStyle name="Normal 3 2 11 3 4" xfId="12817"/>
    <cellStyle name="Normal 3 2 11 3 5" xfId="12818"/>
    <cellStyle name="Normal 3 2 11 4" xfId="12819"/>
    <cellStyle name="Normal 3 2 11 4 2" xfId="12820"/>
    <cellStyle name="Normal 3 2 11 4 3" xfId="12821"/>
    <cellStyle name="Normal 3 2 11 4 4" xfId="12822"/>
    <cellStyle name="Normal 3 2 11 5" xfId="12823"/>
    <cellStyle name="Normal 3 2 11 6" xfId="12824"/>
    <cellStyle name="Normal 3 2 11 7" xfId="12825"/>
    <cellStyle name="Normal 3 2 12" xfId="12826"/>
    <cellStyle name="Normal 3 2 13" xfId="12827"/>
    <cellStyle name="Normal 3 2 14" xfId="12828"/>
    <cellStyle name="Normal 3 2 15" xfId="12829"/>
    <cellStyle name="Normal 3 2 16" xfId="12830"/>
    <cellStyle name="Normal 3 2 17" xfId="12831"/>
    <cellStyle name="Normal 3 2 17 2" xfId="12832"/>
    <cellStyle name="Normal 3 2 18" xfId="12833"/>
    <cellStyle name="Normal 3 2 18 2" xfId="12834"/>
    <cellStyle name="Normal 3 2 19" xfId="12835"/>
    <cellStyle name="Normal 3 2 19 2" xfId="12836"/>
    <cellStyle name="Normal 3 2 2" xfId="12837"/>
    <cellStyle name="Normal 3 2 2 10" xfId="12838"/>
    <cellStyle name="Normal 3 2 2 11" xfId="12839"/>
    <cellStyle name="Normal 3 2 2 11 2" xfId="12840"/>
    <cellStyle name="Normal 3 2 2 11 2 2" xfId="12841"/>
    <cellStyle name="Normal 3 2 2 11 2 3" xfId="12842"/>
    <cellStyle name="Normal 3 2 2 11 2 4" xfId="12843"/>
    <cellStyle name="Normal 3 2 2 11 3" xfId="12844"/>
    <cellStyle name="Normal 3 2 2 11 4" xfId="12845"/>
    <cellStyle name="Normal 3 2 2 11 5" xfId="12846"/>
    <cellStyle name="Normal 3 2 2 12" xfId="12847"/>
    <cellStyle name="Normal 3 2 2 12 2" xfId="12848"/>
    <cellStyle name="Normal 3 2 2 12 3" xfId="12849"/>
    <cellStyle name="Normal 3 2 2 12 4" xfId="12850"/>
    <cellStyle name="Normal 3 2 2 13" xfId="12851"/>
    <cellStyle name="Normal 3 2 2 14" xfId="12852"/>
    <cellStyle name="Normal 3 2 2 15" xfId="12853"/>
    <cellStyle name="Normal 3 2 2 2" xfId="12854"/>
    <cellStyle name="Normal 3 2 2 2 10" xfId="12855"/>
    <cellStyle name="Normal 3 2 2 2 10 2" xfId="12856"/>
    <cellStyle name="Normal 3 2 2 2 10 2 2" xfId="12857"/>
    <cellStyle name="Normal 3 2 2 2 10 2 3" xfId="12858"/>
    <cellStyle name="Normal 3 2 2 2 10 2 4" xfId="12859"/>
    <cellStyle name="Normal 3 2 2 2 10 3" xfId="12860"/>
    <cellStyle name="Normal 3 2 2 2 10 4" xfId="12861"/>
    <cellStyle name="Normal 3 2 2 2 10 5" xfId="12862"/>
    <cellStyle name="Normal 3 2 2 2 11" xfId="12863"/>
    <cellStyle name="Normal 3 2 2 2 11 2" xfId="12864"/>
    <cellStyle name="Normal 3 2 2 2 11 3" xfId="12865"/>
    <cellStyle name="Normal 3 2 2 2 11 4" xfId="12866"/>
    <cellStyle name="Normal 3 2 2 2 12" xfId="12867"/>
    <cellStyle name="Normal 3 2 2 2 13" xfId="12868"/>
    <cellStyle name="Normal 3 2 2 2 14" xfId="12869"/>
    <cellStyle name="Normal 3 2 2 2 2" xfId="12870"/>
    <cellStyle name="Normal 3 2 2 2 2 10" xfId="12871"/>
    <cellStyle name="Normal 3 2 2 2 2 2" xfId="12872"/>
    <cellStyle name="Normal 3 2 2 2 2 2 2" xfId="12873"/>
    <cellStyle name="Normal 3 2 2 2 2 2 2 2" xfId="12874"/>
    <cellStyle name="Normal 3 2 2 2 2 2 2 2 2" xfId="12875"/>
    <cellStyle name="Normal 3 2 2 2 2 2 2 2 2 2" xfId="12876"/>
    <cellStyle name="Normal 3 2 2 2 2 2 2 2 2 3" xfId="12877"/>
    <cellStyle name="Normal 3 2 2 2 2 2 2 2 2 4" xfId="12878"/>
    <cellStyle name="Normal 3 2 2 2 2 2 2 2 3" xfId="12879"/>
    <cellStyle name="Normal 3 2 2 2 2 2 2 2 4" xfId="12880"/>
    <cellStyle name="Normal 3 2 2 2 2 2 2 2 5" xfId="12881"/>
    <cellStyle name="Normal 3 2 2 2 2 2 2 3" xfId="12882"/>
    <cellStyle name="Normal 3 2 2 2 2 2 2 3 2" xfId="12883"/>
    <cellStyle name="Normal 3 2 2 2 2 2 2 3 3" xfId="12884"/>
    <cellStyle name="Normal 3 2 2 2 2 2 2 3 4" xfId="12885"/>
    <cellStyle name="Normal 3 2 2 2 2 2 2 4" xfId="12886"/>
    <cellStyle name="Normal 3 2 2 2 2 2 2 5" xfId="12887"/>
    <cellStyle name="Normal 3 2 2 2 2 2 2 6" xfId="12888"/>
    <cellStyle name="Normal 3 2 2 2 2 2 3" xfId="12889"/>
    <cellStyle name="Normal 3 2 2 2 2 2 3 2" xfId="12890"/>
    <cellStyle name="Normal 3 2 2 2 2 2 3 2 2" xfId="12891"/>
    <cellStyle name="Normal 3 2 2 2 2 2 3 2 2 2" xfId="12892"/>
    <cellStyle name="Normal 3 2 2 2 2 2 3 2 2 3" xfId="12893"/>
    <cellStyle name="Normal 3 2 2 2 2 2 3 2 2 4" xfId="12894"/>
    <cellStyle name="Normal 3 2 2 2 2 2 3 2 3" xfId="12895"/>
    <cellStyle name="Normal 3 2 2 2 2 2 3 2 4" xfId="12896"/>
    <cellStyle name="Normal 3 2 2 2 2 2 3 2 5" xfId="12897"/>
    <cellStyle name="Normal 3 2 2 2 2 2 3 3" xfId="12898"/>
    <cellStyle name="Normal 3 2 2 2 2 2 3 3 2" xfId="12899"/>
    <cellStyle name="Normal 3 2 2 2 2 2 3 3 3" xfId="12900"/>
    <cellStyle name="Normal 3 2 2 2 2 2 3 3 4" xfId="12901"/>
    <cellStyle name="Normal 3 2 2 2 2 2 3 4" xfId="12902"/>
    <cellStyle name="Normal 3 2 2 2 2 2 3 5" xfId="12903"/>
    <cellStyle name="Normal 3 2 2 2 2 2 3 6" xfId="12904"/>
    <cellStyle name="Normal 3 2 2 2 2 2 4" xfId="12905"/>
    <cellStyle name="Normal 3 2 2 2 2 2 4 2" xfId="12906"/>
    <cellStyle name="Normal 3 2 2 2 2 2 4 2 2" xfId="12907"/>
    <cellStyle name="Normal 3 2 2 2 2 2 4 2 3" xfId="12908"/>
    <cellStyle name="Normal 3 2 2 2 2 2 4 2 4" xfId="12909"/>
    <cellStyle name="Normal 3 2 2 2 2 2 4 3" xfId="12910"/>
    <cellStyle name="Normal 3 2 2 2 2 2 4 4" xfId="12911"/>
    <cellStyle name="Normal 3 2 2 2 2 2 4 5" xfId="12912"/>
    <cellStyle name="Normal 3 2 2 2 2 2 5" xfId="12913"/>
    <cellStyle name="Normal 3 2 2 2 2 2 5 2" xfId="12914"/>
    <cellStyle name="Normal 3 2 2 2 2 2 5 3" xfId="12915"/>
    <cellStyle name="Normal 3 2 2 2 2 2 5 4" xfId="12916"/>
    <cellStyle name="Normal 3 2 2 2 2 2 6" xfId="12917"/>
    <cellStyle name="Normal 3 2 2 2 2 2 7" xfId="12918"/>
    <cellStyle name="Normal 3 2 2 2 2 2 8" xfId="12919"/>
    <cellStyle name="Normal 3 2 2 2 2 3" xfId="12920"/>
    <cellStyle name="Normal 3 2 2 2 2 3 2" xfId="12921"/>
    <cellStyle name="Normal 3 2 2 2 2 3 2 2" xfId="12922"/>
    <cellStyle name="Normal 3 2 2 2 2 3 2 2 2" xfId="12923"/>
    <cellStyle name="Normal 3 2 2 2 2 3 2 2 3" xfId="12924"/>
    <cellStyle name="Normal 3 2 2 2 2 3 2 2 4" xfId="12925"/>
    <cellStyle name="Normal 3 2 2 2 2 3 2 3" xfId="12926"/>
    <cellStyle name="Normal 3 2 2 2 2 3 2 4" xfId="12927"/>
    <cellStyle name="Normal 3 2 2 2 2 3 2 5" xfId="12928"/>
    <cellStyle name="Normal 3 2 2 2 2 3 3" xfId="12929"/>
    <cellStyle name="Normal 3 2 2 2 2 3 3 2" xfId="12930"/>
    <cellStyle name="Normal 3 2 2 2 2 3 3 3" xfId="12931"/>
    <cellStyle name="Normal 3 2 2 2 2 3 3 4" xfId="12932"/>
    <cellStyle name="Normal 3 2 2 2 2 3 4" xfId="12933"/>
    <cellStyle name="Normal 3 2 2 2 2 3 5" xfId="12934"/>
    <cellStyle name="Normal 3 2 2 2 2 3 6" xfId="12935"/>
    <cellStyle name="Normal 3 2 2 2 2 4" xfId="12936"/>
    <cellStyle name="Normal 3 2 2 2 2 4 2" xfId="12937"/>
    <cellStyle name="Normal 3 2 2 2 2 4 2 2" xfId="12938"/>
    <cellStyle name="Normal 3 2 2 2 2 4 2 2 2" xfId="12939"/>
    <cellStyle name="Normal 3 2 2 2 2 4 2 2 3" xfId="12940"/>
    <cellStyle name="Normal 3 2 2 2 2 4 2 2 4" xfId="12941"/>
    <cellStyle name="Normal 3 2 2 2 2 4 2 3" xfId="12942"/>
    <cellStyle name="Normal 3 2 2 2 2 4 2 4" xfId="12943"/>
    <cellStyle name="Normal 3 2 2 2 2 4 2 5" xfId="12944"/>
    <cellStyle name="Normal 3 2 2 2 2 4 3" xfId="12945"/>
    <cellStyle name="Normal 3 2 2 2 2 4 3 2" xfId="12946"/>
    <cellStyle name="Normal 3 2 2 2 2 4 3 3" xfId="12947"/>
    <cellStyle name="Normal 3 2 2 2 2 4 3 4" xfId="12948"/>
    <cellStyle name="Normal 3 2 2 2 2 4 4" xfId="12949"/>
    <cellStyle name="Normal 3 2 2 2 2 4 5" xfId="12950"/>
    <cellStyle name="Normal 3 2 2 2 2 4 6" xfId="12951"/>
    <cellStyle name="Normal 3 2 2 2 2 5" xfId="12952"/>
    <cellStyle name="Normal 3 2 2 2 2 6" xfId="12953"/>
    <cellStyle name="Normal 3 2 2 2 2 6 2" xfId="12954"/>
    <cellStyle name="Normal 3 2 2 2 2 6 2 2" xfId="12955"/>
    <cellStyle name="Normal 3 2 2 2 2 6 2 3" xfId="12956"/>
    <cellStyle name="Normal 3 2 2 2 2 6 2 4" xfId="12957"/>
    <cellStyle name="Normal 3 2 2 2 2 6 3" xfId="12958"/>
    <cellStyle name="Normal 3 2 2 2 2 6 4" xfId="12959"/>
    <cellStyle name="Normal 3 2 2 2 2 6 5" xfId="12960"/>
    <cellStyle name="Normal 3 2 2 2 2 7" xfId="12961"/>
    <cellStyle name="Normal 3 2 2 2 2 7 2" xfId="12962"/>
    <cellStyle name="Normal 3 2 2 2 2 7 3" xfId="12963"/>
    <cellStyle name="Normal 3 2 2 2 2 7 4" xfId="12964"/>
    <cellStyle name="Normal 3 2 2 2 2 8" xfId="12965"/>
    <cellStyle name="Normal 3 2 2 2 2 9" xfId="12966"/>
    <cellStyle name="Normal 3 2 2 2 3" xfId="12967"/>
    <cellStyle name="Normal 3 2 2 2 3 2" xfId="12968"/>
    <cellStyle name="Normal 3 2 2 2 3 2 2" xfId="12969"/>
    <cellStyle name="Normal 3 2 2 2 3 2 2 2" xfId="12970"/>
    <cellStyle name="Normal 3 2 2 2 3 2 2 2 2" xfId="12971"/>
    <cellStyle name="Normal 3 2 2 2 3 2 2 2 2 2" xfId="12972"/>
    <cellStyle name="Normal 3 2 2 2 3 2 2 2 2 3" xfId="12973"/>
    <cellStyle name="Normal 3 2 2 2 3 2 2 2 2 4" xfId="12974"/>
    <cellStyle name="Normal 3 2 2 2 3 2 2 2 3" xfId="12975"/>
    <cellStyle name="Normal 3 2 2 2 3 2 2 2 4" xfId="12976"/>
    <cellStyle name="Normal 3 2 2 2 3 2 2 2 5" xfId="12977"/>
    <cellStyle name="Normal 3 2 2 2 3 2 2 3" xfId="12978"/>
    <cellStyle name="Normal 3 2 2 2 3 2 2 3 2" xfId="12979"/>
    <cellStyle name="Normal 3 2 2 2 3 2 2 3 3" xfId="12980"/>
    <cellStyle name="Normal 3 2 2 2 3 2 2 3 4" xfId="12981"/>
    <cellStyle name="Normal 3 2 2 2 3 2 2 4" xfId="12982"/>
    <cellStyle name="Normal 3 2 2 2 3 2 2 5" xfId="12983"/>
    <cellStyle name="Normal 3 2 2 2 3 2 2 6" xfId="12984"/>
    <cellStyle name="Normal 3 2 2 2 3 2 3" xfId="12985"/>
    <cellStyle name="Normal 3 2 2 2 3 2 3 2" xfId="12986"/>
    <cellStyle name="Normal 3 2 2 2 3 2 3 2 2" xfId="12987"/>
    <cellStyle name="Normal 3 2 2 2 3 2 3 2 2 2" xfId="12988"/>
    <cellStyle name="Normal 3 2 2 2 3 2 3 2 2 3" xfId="12989"/>
    <cellStyle name="Normal 3 2 2 2 3 2 3 2 2 4" xfId="12990"/>
    <cellStyle name="Normal 3 2 2 2 3 2 3 2 3" xfId="12991"/>
    <cellStyle name="Normal 3 2 2 2 3 2 3 2 4" xfId="12992"/>
    <cellStyle name="Normal 3 2 2 2 3 2 3 2 5" xfId="12993"/>
    <cellStyle name="Normal 3 2 2 2 3 2 3 3" xfId="12994"/>
    <cellStyle name="Normal 3 2 2 2 3 2 3 3 2" xfId="12995"/>
    <cellStyle name="Normal 3 2 2 2 3 2 3 3 3" xfId="12996"/>
    <cellStyle name="Normal 3 2 2 2 3 2 3 3 4" xfId="12997"/>
    <cellStyle name="Normal 3 2 2 2 3 2 3 4" xfId="12998"/>
    <cellStyle name="Normal 3 2 2 2 3 2 3 5" xfId="12999"/>
    <cellStyle name="Normal 3 2 2 2 3 2 3 6" xfId="13000"/>
    <cellStyle name="Normal 3 2 2 2 3 2 4" xfId="13001"/>
    <cellStyle name="Normal 3 2 2 2 3 2 4 2" xfId="13002"/>
    <cellStyle name="Normal 3 2 2 2 3 2 4 2 2" xfId="13003"/>
    <cellStyle name="Normal 3 2 2 2 3 2 4 2 3" xfId="13004"/>
    <cellStyle name="Normal 3 2 2 2 3 2 4 2 4" xfId="13005"/>
    <cellStyle name="Normal 3 2 2 2 3 2 4 3" xfId="13006"/>
    <cellStyle name="Normal 3 2 2 2 3 2 4 4" xfId="13007"/>
    <cellStyle name="Normal 3 2 2 2 3 2 4 5" xfId="13008"/>
    <cellStyle name="Normal 3 2 2 2 3 2 5" xfId="13009"/>
    <cellStyle name="Normal 3 2 2 2 3 2 5 2" xfId="13010"/>
    <cellStyle name="Normal 3 2 2 2 3 2 5 3" xfId="13011"/>
    <cellStyle name="Normal 3 2 2 2 3 2 5 4" xfId="13012"/>
    <cellStyle name="Normal 3 2 2 2 3 2 6" xfId="13013"/>
    <cellStyle name="Normal 3 2 2 2 3 2 7" xfId="13014"/>
    <cellStyle name="Normal 3 2 2 2 3 2 8" xfId="13015"/>
    <cellStyle name="Normal 3 2 2 2 3 3" xfId="13016"/>
    <cellStyle name="Normal 3 2 2 2 3 3 2" xfId="13017"/>
    <cellStyle name="Normal 3 2 2 2 3 3 2 2" xfId="13018"/>
    <cellStyle name="Normal 3 2 2 2 3 3 2 2 2" xfId="13019"/>
    <cellStyle name="Normal 3 2 2 2 3 3 2 2 3" xfId="13020"/>
    <cellStyle name="Normal 3 2 2 2 3 3 2 2 4" xfId="13021"/>
    <cellStyle name="Normal 3 2 2 2 3 3 2 3" xfId="13022"/>
    <cellStyle name="Normal 3 2 2 2 3 3 2 4" xfId="13023"/>
    <cellStyle name="Normal 3 2 2 2 3 3 2 5" xfId="13024"/>
    <cellStyle name="Normal 3 2 2 2 3 3 3" xfId="13025"/>
    <cellStyle name="Normal 3 2 2 2 3 3 3 2" xfId="13026"/>
    <cellStyle name="Normal 3 2 2 2 3 3 3 3" xfId="13027"/>
    <cellStyle name="Normal 3 2 2 2 3 3 3 4" xfId="13028"/>
    <cellStyle name="Normal 3 2 2 2 3 3 4" xfId="13029"/>
    <cellStyle name="Normal 3 2 2 2 3 3 5" xfId="13030"/>
    <cellStyle name="Normal 3 2 2 2 3 3 6" xfId="13031"/>
    <cellStyle name="Normal 3 2 2 2 3 4" xfId="13032"/>
    <cellStyle name="Normal 3 2 2 2 3 4 2" xfId="13033"/>
    <cellStyle name="Normal 3 2 2 2 3 4 2 2" xfId="13034"/>
    <cellStyle name="Normal 3 2 2 2 3 4 2 2 2" xfId="13035"/>
    <cellStyle name="Normal 3 2 2 2 3 4 2 2 3" xfId="13036"/>
    <cellStyle name="Normal 3 2 2 2 3 4 2 2 4" xfId="13037"/>
    <cellStyle name="Normal 3 2 2 2 3 4 2 3" xfId="13038"/>
    <cellStyle name="Normal 3 2 2 2 3 4 2 4" xfId="13039"/>
    <cellStyle name="Normal 3 2 2 2 3 4 2 5" xfId="13040"/>
    <cellStyle name="Normal 3 2 2 2 3 4 3" xfId="13041"/>
    <cellStyle name="Normal 3 2 2 2 3 4 3 2" xfId="13042"/>
    <cellStyle name="Normal 3 2 2 2 3 4 3 3" xfId="13043"/>
    <cellStyle name="Normal 3 2 2 2 3 4 3 4" xfId="13044"/>
    <cellStyle name="Normal 3 2 2 2 3 4 4" xfId="13045"/>
    <cellStyle name="Normal 3 2 2 2 3 4 5" xfId="13046"/>
    <cellStyle name="Normal 3 2 2 2 3 4 6" xfId="13047"/>
    <cellStyle name="Normal 3 2 2 2 3 5" xfId="13048"/>
    <cellStyle name="Normal 3 2 2 2 3 5 2" xfId="13049"/>
    <cellStyle name="Normal 3 2 2 2 3 5 2 2" xfId="13050"/>
    <cellStyle name="Normal 3 2 2 2 3 5 2 3" xfId="13051"/>
    <cellStyle name="Normal 3 2 2 2 3 5 2 4" xfId="13052"/>
    <cellStyle name="Normal 3 2 2 2 3 5 3" xfId="13053"/>
    <cellStyle name="Normal 3 2 2 2 3 5 4" xfId="13054"/>
    <cellStyle name="Normal 3 2 2 2 3 5 5" xfId="13055"/>
    <cellStyle name="Normal 3 2 2 2 3 6" xfId="13056"/>
    <cellStyle name="Normal 3 2 2 2 3 6 2" xfId="13057"/>
    <cellStyle name="Normal 3 2 2 2 3 6 3" xfId="13058"/>
    <cellStyle name="Normal 3 2 2 2 3 6 4" xfId="13059"/>
    <cellStyle name="Normal 3 2 2 2 3 7" xfId="13060"/>
    <cellStyle name="Normal 3 2 2 2 3 8" xfId="13061"/>
    <cellStyle name="Normal 3 2 2 2 3 9" xfId="13062"/>
    <cellStyle name="Normal 3 2 2 2 4" xfId="13063"/>
    <cellStyle name="Normal 3 2 2 2 4 2" xfId="13064"/>
    <cellStyle name="Normal 3 2 2 2 4 2 2" xfId="13065"/>
    <cellStyle name="Normal 3 2 2 2 4 2 2 2" xfId="13066"/>
    <cellStyle name="Normal 3 2 2 2 4 2 2 2 2" xfId="13067"/>
    <cellStyle name="Normal 3 2 2 2 4 2 2 2 2 2" xfId="13068"/>
    <cellStyle name="Normal 3 2 2 2 4 2 2 2 2 3" xfId="13069"/>
    <cellStyle name="Normal 3 2 2 2 4 2 2 2 2 4" xfId="13070"/>
    <cellStyle name="Normal 3 2 2 2 4 2 2 2 3" xfId="13071"/>
    <cellStyle name="Normal 3 2 2 2 4 2 2 2 4" xfId="13072"/>
    <cellStyle name="Normal 3 2 2 2 4 2 2 2 5" xfId="13073"/>
    <cellStyle name="Normal 3 2 2 2 4 2 2 3" xfId="13074"/>
    <cellStyle name="Normal 3 2 2 2 4 2 2 3 2" xfId="13075"/>
    <cellStyle name="Normal 3 2 2 2 4 2 2 3 3" xfId="13076"/>
    <cellStyle name="Normal 3 2 2 2 4 2 2 3 4" xfId="13077"/>
    <cellStyle name="Normal 3 2 2 2 4 2 2 4" xfId="13078"/>
    <cellStyle name="Normal 3 2 2 2 4 2 2 5" xfId="13079"/>
    <cellStyle name="Normal 3 2 2 2 4 2 2 6" xfId="13080"/>
    <cellStyle name="Normal 3 2 2 2 4 2 3" xfId="13081"/>
    <cellStyle name="Normal 3 2 2 2 4 2 3 2" xfId="13082"/>
    <cellStyle name="Normal 3 2 2 2 4 2 3 2 2" xfId="13083"/>
    <cellStyle name="Normal 3 2 2 2 4 2 3 2 2 2" xfId="13084"/>
    <cellStyle name="Normal 3 2 2 2 4 2 3 2 2 3" xfId="13085"/>
    <cellStyle name="Normal 3 2 2 2 4 2 3 2 2 4" xfId="13086"/>
    <cellStyle name="Normal 3 2 2 2 4 2 3 2 3" xfId="13087"/>
    <cellStyle name="Normal 3 2 2 2 4 2 3 2 4" xfId="13088"/>
    <cellStyle name="Normal 3 2 2 2 4 2 3 2 5" xfId="13089"/>
    <cellStyle name="Normal 3 2 2 2 4 2 3 3" xfId="13090"/>
    <cellStyle name="Normal 3 2 2 2 4 2 3 3 2" xfId="13091"/>
    <cellStyle name="Normal 3 2 2 2 4 2 3 3 3" xfId="13092"/>
    <cellStyle name="Normal 3 2 2 2 4 2 3 3 4" xfId="13093"/>
    <cellStyle name="Normal 3 2 2 2 4 2 3 4" xfId="13094"/>
    <cellStyle name="Normal 3 2 2 2 4 2 3 5" xfId="13095"/>
    <cellStyle name="Normal 3 2 2 2 4 2 3 6" xfId="13096"/>
    <cellStyle name="Normal 3 2 2 2 4 2 4" xfId="13097"/>
    <cellStyle name="Normal 3 2 2 2 4 2 4 2" xfId="13098"/>
    <cellStyle name="Normal 3 2 2 2 4 2 4 2 2" xfId="13099"/>
    <cellStyle name="Normal 3 2 2 2 4 2 4 2 3" xfId="13100"/>
    <cellStyle name="Normal 3 2 2 2 4 2 4 2 4" xfId="13101"/>
    <cellStyle name="Normal 3 2 2 2 4 2 4 3" xfId="13102"/>
    <cellStyle name="Normal 3 2 2 2 4 2 4 4" xfId="13103"/>
    <cellStyle name="Normal 3 2 2 2 4 2 4 5" xfId="13104"/>
    <cellStyle name="Normal 3 2 2 2 4 2 5" xfId="13105"/>
    <cellStyle name="Normal 3 2 2 2 4 2 5 2" xfId="13106"/>
    <cellStyle name="Normal 3 2 2 2 4 2 5 3" xfId="13107"/>
    <cellStyle name="Normal 3 2 2 2 4 2 5 4" xfId="13108"/>
    <cellStyle name="Normal 3 2 2 2 4 2 6" xfId="13109"/>
    <cellStyle name="Normal 3 2 2 2 4 2 7" xfId="13110"/>
    <cellStyle name="Normal 3 2 2 2 4 2 8" xfId="13111"/>
    <cellStyle name="Normal 3 2 2 2 4 3" xfId="13112"/>
    <cellStyle name="Normal 3 2 2 2 4 3 2" xfId="13113"/>
    <cellStyle name="Normal 3 2 2 2 4 3 2 2" xfId="13114"/>
    <cellStyle name="Normal 3 2 2 2 4 3 2 2 2" xfId="13115"/>
    <cellStyle name="Normal 3 2 2 2 4 3 2 2 3" xfId="13116"/>
    <cellStyle name="Normal 3 2 2 2 4 3 2 2 4" xfId="13117"/>
    <cellStyle name="Normal 3 2 2 2 4 3 2 3" xfId="13118"/>
    <cellStyle name="Normal 3 2 2 2 4 3 2 4" xfId="13119"/>
    <cellStyle name="Normal 3 2 2 2 4 3 2 5" xfId="13120"/>
    <cellStyle name="Normal 3 2 2 2 4 3 3" xfId="13121"/>
    <cellStyle name="Normal 3 2 2 2 4 3 3 2" xfId="13122"/>
    <cellStyle name="Normal 3 2 2 2 4 3 3 3" xfId="13123"/>
    <cellStyle name="Normal 3 2 2 2 4 3 3 4" xfId="13124"/>
    <cellStyle name="Normal 3 2 2 2 4 3 4" xfId="13125"/>
    <cellStyle name="Normal 3 2 2 2 4 3 5" xfId="13126"/>
    <cellStyle name="Normal 3 2 2 2 4 3 6" xfId="13127"/>
    <cellStyle name="Normal 3 2 2 2 4 4" xfId="13128"/>
    <cellStyle name="Normal 3 2 2 2 4 4 2" xfId="13129"/>
    <cellStyle name="Normal 3 2 2 2 4 4 2 2" xfId="13130"/>
    <cellStyle name="Normal 3 2 2 2 4 4 2 2 2" xfId="13131"/>
    <cellStyle name="Normal 3 2 2 2 4 4 2 2 3" xfId="13132"/>
    <cellStyle name="Normal 3 2 2 2 4 4 2 2 4" xfId="13133"/>
    <cellStyle name="Normal 3 2 2 2 4 4 2 3" xfId="13134"/>
    <cellStyle name="Normal 3 2 2 2 4 4 2 4" xfId="13135"/>
    <cellStyle name="Normal 3 2 2 2 4 4 2 5" xfId="13136"/>
    <cellStyle name="Normal 3 2 2 2 4 4 3" xfId="13137"/>
    <cellStyle name="Normal 3 2 2 2 4 4 3 2" xfId="13138"/>
    <cellStyle name="Normal 3 2 2 2 4 4 3 3" xfId="13139"/>
    <cellStyle name="Normal 3 2 2 2 4 4 3 4" xfId="13140"/>
    <cellStyle name="Normal 3 2 2 2 4 4 4" xfId="13141"/>
    <cellStyle name="Normal 3 2 2 2 4 4 5" xfId="13142"/>
    <cellStyle name="Normal 3 2 2 2 4 4 6" xfId="13143"/>
    <cellStyle name="Normal 3 2 2 2 4 5" xfId="13144"/>
    <cellStyle name="Normal 3 2 2 2 4 5 2" xfId="13145"/>
    <cellStyle name="Normal 3 2 2 2 4 5 2 2" xfId="13146"/>
    <cellStyle name="Normal 3 2 2 2 4 5 2 3" xfId="13147"/>
    <cellStyle name="Normal 3 2 2 2 4 5 2 4" xfId="13148"/>
    <cellStyle name="Normal 3 2 2 2 4 5 3" xfId="13149"/>
    <cellStyle name="Normal 3 2 2 2 4 5 4" xfId="13150"/>
    <cellStyle name="Normal 3 2 2 2 4 5 5" xfId="13151"/>
    <cellStyle name="Normal 3 2 2 2 4 6" xfId="13152"/>
    <cellStyle name="Normal 3 2 2 2 4 6 2" xfId="13153"/>
    <cellStyle name="Normal 3 2 2 2 4 6 3" xfId="13154"/>
    <cellStyle name="Normal 3 2 2 2 4 6 4" xfId="13155"/>
    <cellStyle name="Normal 3 2 2 2 4 7" xfId="13156"/>
    <cellStyle name="Normal 3 2 2 2 4 8" xfId="13157"/>
    <cellStyle name="Normal 3 2 2 2 4 9" xfId="13158"/>
    <cellStyle name="Normal 3 2 2 2 5" xfId="13159"/>
    <cellStyle name="Normal 3 2 2 2 5 2" xfId="13160"/>
    <cellStyle name="Normal 3 2 2 2 5 2 2" xfId="13161"/>
    <cellStyle name="Normal 3 2 2 2 5 2 2 2" xfId="13162"/>
    <cellStyle name="Normal 3 2 2 2 5 2 2 2 2" xfId="13163"/>
    <cellStyle name="Normal 3 2 2 2 5 2 2 2 3" xfId="13164"/>
    <cellStyle name="Normal 3 2 2 2 5 2 2 2 4" xfId="13165"/>
    <cellStyle name="Normal 3 2 2 2 5 2 2 3" xfId="13166"/>
    <cellStyle name="Normal 3 2 2 2 5 2 2 4" xfId="13167"/>
    <cellStyle name="Normal 3 2 2 2 5 2 2 5" xfId="13168"/>
    <cellStyle name="Normal 3 2 2 2 5 2 3" xfId="13169"/>
    <cellStyle name="Normal 3 2 2 2 5 2 3 2" xfId="13170"/>
    <cellStyle name="Normal 3 2 2 2 5 2 3 3" xfId="13171"/>
    <cellStyle name="Normal 3 2 2 2 5 2 3 4" xfId="13172"/>
    <cellStyle name="Normal 3 2 2 2 5 2 4" xfId="13173"/>
    <cellStyle name="Normal 3 2 2 2 5 2 5" xfId="13174"/>
    <cellStyle name="Normal 3 2 2 2 5 2 6" xfId="13175"/>
    <cellStyle name="Normal 3 2 2 2 5 3" xfId="13176"/>
    <cellStyle name="Normal 3 2 2 2 5 3 2" xfId="13177"/>
    <cellStyle name="Normal 3 2 2 2 5 3 2 2" xfId="13178"/>
    <cellStyle name="Normal 3 2 2 2 5 3 2 2 2" xfId="13179"/>
    <cellStyle name="Normal 3 2 2 2 5 3 2 2 3" xfId="13180"/>
    <cellStyle name="Normal 3 2 2 2 5 3 2 2 4" xfId="13181"/>
    <cellStyle name="Normal 3 2 2 2 5 3 2 3" xfId="13182"/>
    <cellStyle name="Normal 3 2 2 2 5 3 2 4" xfId="13183"/>
    <cellStyle name="Normal 3 2 2 2 5 3 2 5" xfId="13184"/>
    <cellStyle name="Normal 3 2 2 2 5 3 3" xfId="13185"/>
    <cellStyle name="Normal 3 2 2 2 5 3 3 2" xfId="13186"/>
    <cellStyle name="Normal 3 2 2 2 5 3 3 3" xfId="13187"/>
    <cellStyle name="Normal 3 2 2 2 5 3 3 4" xfId="13188"/>
    <cellStyle name="Normal 3 2 2 2 5 3 4" xfId="13189"/>
    <cellStyle name="Normal 3 2 2 2 5 3 5" xfId="13190"/>
    <cellStyle name="Normal 3 2 2 2 5 3 6" xfId="13191"/>
    <cellStyle name="Normal 3 2 2 2 5 4" xfId="13192"/>
    <cellStyle name="Normal 3 2 2 2 5 4 2" xfId="13193"/>
    <cellStyle name="Normal 3 2 2 2 5 4 2 2" xfId="13194"/>
    <cellStyle name="Normal 3 2 2 2 5 4 2 3" xfId="13195"/>
    <cellStyle name="Normal 3 2 2 2 5 4 2 4" xfId="13196"/>
    <cellStyle name="Normal 3 2 2 2 5 4 3" xfId="13197"/>
    <cellStyle name="Normal 3 2 2 2 5 4 4" xfId="13198"/>
    <cellStyle name="Normal 3 2 2 2 5 4 5" xfId="13199"/>
    <cellStyle name="Normal 3 2 2 2 5 5" xfId="13200"/>
    <cellStyle name="Normal 3 2 2 2 5 5 2" xfId="13201"/>
    <cellStyle name="Normal 3 2 2 2 5 5 3" xfId="13202"/>
    <cellStyle name="Normal 3 2 2 2 5 5 4" xfId="13203"/>
    <cellStyle name="Normal 3 2 2 2 5 6" xfId="13204"/>
    <cellStyle name="Normal 3 2 2 2 5 7" xfId="13205"/>
    <cellStyle name="Normal 3 2 2 2 5 8" xfId="13206"/>
    <cellStyle name="Normal 3 2 2 2 6" xfId="13207"/>
    <cellStyle name="Normal 3 2 2 2 6 2" xfId="13208"/>
    <cellStyle name="Normal 3 2 2 2 6 2 2" xfId="13209"/>
    <cellStyle name="Normal 3 2 2 2 6 2 2 2" xfId="13210"/>
    <cellStyle name="Normal 3 2 2 2 6 2 2 2 2" xfId="13211"/>
    <cellStyle name="Normal 3 2 2 2 6 2 2 2 3" xfId="13212"/>
    <cellStyle name="Normal 3 2 2 2 6 2 2 2 4" xfId="13213"/>
    <cellStyle name="Normal 3 2 2 2 6 2 2 3" xfId="13214"/>
    <cellStyle name="Normal 3 2 2 2 6 2 2 4" xfId="13215"/>
    <cellStyle name="Normal 3 2 2 2 6 2 2 5" xfId="13216"/>
    <cellStyle name="Normal 3 2 2 2 6 2 3" xfId="13217"/>
    <cellStyle name="Normal 3 2 2 2 6 2 3 2" xfId="13218"/>
    <cellStyle name="Normal 3 2 2 2 6 2 3 3" xfId="13219"/>
    <cellStyle name="Normal 3 2 2 2 6 2 3 4" xfId="13220"/>
    <cellStyle name="Normal 3 2 2 2 6 2 4" xfId="13221"/>
    <cellStyle name="Normal 3 2 2 2 6 2 5" xfId="13222"/>
    <cellStyle name="Normal 3 2 2 2 6 2 6" xfId="13223"/>
    <cellStyle name="Normal 3 2 2 2 6 3" xfId="13224"/>
    <cellStyle name="Normal 3 2 2 2 6 3 2" xfId="13225"/>
    <cellStyle name="Normal 3 2 2 2 6 3 2 2" xfId="13226"/>
    <cellStyle name="Normal 3 2 2 2 6 3 2 2 2" xfId="13227"/>
    <cellStyle name="Normal 3 2 2 2 6 3 2 2 3" xfId="13228"/>
    <cellStyle name="Normal 3 2 2 2 6 3 2 2 4" xfId="13229"/>
    <cellStyle name="Normal 3 2 2 2 6 3 2 3" xfId="13230"/>
    <cellStyle name="Normal 3 2 2 2 6 3 2 4" xfId="13231"/>
    <cellStyle name="Normal 3 2 2 2 6 3 2 5" xfId="13232"/>
    <cellStyle name="Normal 3 2 2 2 6 3 3" xfId="13233"/>
    <cellStyle name="Normal 3 2 2 2 6 3 3 2" xfId="13234"/>
    <cellStyle name="Normal 3 2 2 2 6 3 3 3" xfId="13235"/>
    <cellStyle name="Normal 3 2 2 2 6 3 3 4" xfId="13236"/>
    <cellStyle name="Normal 3 2 2 2 6 3 4" xfId="13237"/>
    <cellStyle name="Normal 3 2 2 2 6 3 5" xfId="13238"/>
    <cellStyle name="Normal 3 2 2 2 6 3 6" xfId="13239"/>
    <cellStyle name="Normal 3 2 2 2 6 4" xfId="13240"/>
    <cellStyle name="Normal 3 2 2 2 6 4 2" xfId="13241"/>
    <cellStyle name="Normal 3 2 2 2 6 4 2 2" xfId="13242"/>
    <cellStyle name="Normal 3 2 2 2 6 4 2 3" xfId="13243"/>
    <cellStyle name="Normal 3 2 2 2 6 4 2 4" xfId="13244"/>
    <cellStyle name="Normal 3 2 2 2 6 4 3" xfId="13245"/>
    <cellStyle name="Normal 3 2 2 2 6 4 4" xfId="13246"/>
    <cellStyle name="Normal 3 2 2 2 6 4 5" xfId="13247"/>
    <cellStyle name="Normal 3 2 2 2 6 5" xfId="13248"/>
    <cellStyle name="Normal 3 2 2 2 6 5 2" xfId="13249"/>
    <cellStyle name="Normal 3 2 2 2 6 5 3" xfId="13250"/>
    <cellStyle name="Normal 3 2 2 2 6 5 4" xfId="13251"/>
    <cellStyle name="Normal 3 2 2 2 6 6" xfId="13252"/>
    <cellStyle name="Normal 3 2 2 2 6 7" xfId="13253"/>
    <cellStyle name="Normal 3 2 2 2 6 8" xfId="13254"/>
    <cellStyle name="Normal 3 2 2 2 7" xfId="13255"/>
    <cellStyle name="Normal 3 2 2 2 7 2" xfId="13256"/>
    <cellStyle name="Normal 3 2 2 2 7 2 2" xfId="13257"/>
    <cellStyle name="Normal 3 2 2 2 7 2 2 2" xfId="13258"/>
    <cellStyle name="Normal 3 2 2 2 7 2 2 3" xfId="13259"/>
    <cellStyle name="Normal 3 2 2 2 7 2 2 4" xfId="13260"/>
    <cellStyle name="Normal 3 2 2 2 7 2 3" xfId="13261"/>
    <cellStyle name="Normal 3 2 2 2 7 2 4" xfId="13262"/>
    <cellStyle name="Normal 3 2 2 2 7 2 5" xfId="13263"/>
    <cellStyle name="Normal 3 2 2 2 7 3" xfId="13264"/>
    <cellStyle name="Normal 3 2 2 2 7 3 2" xfId="13265"/>
    <cellStyle name="Normal 3 2 2 2 7 3 3" xfId="13266"/>
    <cellStyle name="Normal 3 2 2 2 7 3 4" xfId="13267"/>
    <cellStyle name="Normal 3 2 2 2 7 4" xfId="13268"/>
    <cellStyle name="Normal 3 2 2 2 7 5" xfId="13269"/>
    <cellStyle name="Normal 3 2 2 2 7 6" xfId="13270"/>
    <cellStyle name="Normal 3 2 2 2 8" xfId="13271"/>
    <cellStyle name="Normal 3 2 2 2 8 2" xfId="13272"/>
    <cellStyle name="Normal 3 2 2 2 8 2 2" xfId="13273"/>
    <cellStyle name="Normal 3 2 2 2 8 2 2 2" xfId="13274"/>
    <cellStyle name="Normal 3 2 2 2 8 2 2 3" xfId="13275"/>
    <cellStyle name="Normal 3 2 2 2 8 2 2 4" xfId="13276"/>
    <cellStyle name="Normal 3 2 2 2 8 2 3" xfId="13277"/>
    <cellStyle name="Normal 3 2 2 2 8 2 4" xfId="13278"/>
    <cellStyle name="Normal 3 2 2 2 8 2 5" xfId="13279"/>
    <cellStyle name="Normal 3 2 2 2 8 3" xfId="13280"/>
    <cellStyle name="Normal 3 2 2 2 8 3 2" xfId="13281"/>
    <cellStyle name="Normal 3 2 2 2 8 3 3" xfId="13282"/>
    <cellStyle name="Normal 3 2 2 2 8 3 4" xfId="13283"/>
    <cellStyle name="Normal 3 2 2 2 8 4" xfId="13284"/>
    <cellStyle name="Normal 3 2 2 2 8 5" xfId="13285"/>
    <cellStyle name="Normal 3 2 2 2 8 6" xfId="13286"/>
    <cellStyle name="Normal 3 2 2 2 9" xfId="13287"/>
    <cellStyle name="Normal 3 2 2 3" xfId="13288"/>
    <cellStyle name="Normal 3 2 2 3 10" xfId="13289"/>
    <cellStyle name="Normal 3 2 2 3 11" xfId="13290"/>
    <cellStyle name="Normal 3 2 2 3 2" xfId="13291"/>
    <cellStyle name="Normal 3 2 2 3 2 2" xfId="13292"/>
    <cellStyle name="Normal 3 2 2 3 2 2 2" xfId="13293"/>
    <cellStyle name="Normal 3 2 2 3 2 2 2 2" xfId="13294"/>
    <cellStyle name="Normal 3 2 2 3 2 2 2 2 2" xfId="13295"/>
    <cellStyle name="Normal 3 2 2 3 2 2 2 2 3" xfId="13296"/>
    <cellStyle name="Normal 3 2 2 3 2 2 2 2 4" xfId="13297"/>
    <cellStyle name="Normal 3 2 2 3 2 2 2 3" xfId="13298"/>
    <cellStyle name="Normal 3 2 2 3 2 2 2 4" xfId="13299"/>
    <cellStyle name="Normal 3 2 2 3 2 2 2 5" xfId="13300"/>
    <cellStyle name="Normal 3 2 2 3 2 2 3" xfId="13301"/>
    <cellStyle name="Normal 3 2 2 3 2 2 3 2" xfId="13302"/>
    <cellStyle name="Normal 3 2 2 3 2 2 3 3" xfId="13303"/>
    <cellStyle name="Normal 3 2 2 3 2 2 3 4" xfId="13304"/>
    <cellStyle name="Normal 3 2 2 3 2 2 4" xfId="13305"/>
    <cellStyle name="Normal 3 2 2 3 2 2 5" xfId="13306"/>
    <cellStyle name="Normal 3 2 2 3 2 2 6" xfId="13307"/>
    <cellStyle name="Normal 3 2 2 3 2 3" xfId="13308"/>
    <cellStyle name="Normal 3 2 2 3 2 3 2" xfId="13309"/>
    <cellStyle name="Normal 3 2 2 3 2 3 2 2" xfId="13310"/>
    <cellStyle name="Normal 3 2 2 3 2 3 2 2 2" xfId="13311"/>
    <cellStyle name="Normal 3 2 2 3 2 3 2 2 3" xfId="13312"/>
    <cellStyle name="Normal 3 2 2 3 2 3 2 2 4" xfId="13313"/>
    <cellStyle name="Normal 3 2 2 3 2 3 2 3" xfId="13314"/>
    <cellStyle name="Normal 3 2 2 3 2 3 2 4" xfId="13315"/>
    <cellStyle name="Normal 3 2 2 3 2 3 2 5" xfId="13316"/>
    <cellStyle name="Normal 3 2 2 3 2 3 3" xfId="13317"/>
    <cellStyle name="Normal 3 2 2 3 2 3 3 2" xfId="13318"/>
    <cellStyle name="Normal 3 2 2 3 2 3 3 3" xfId="13319"/>
    <cellStyle name="Normal 3 2 2 3 2 3 3 4" xfId="13320"/>
    <cellStyle name="Normal 3 2 2 3 2 3 4" xfId="13321"/>
    <cellStyle name="Normal 3 2 2 3 2 3 5" xfId="13322"/>
    <cellStyle name="Normal 3 2 2 3 2 3 6" xfId="13323"/>
    <cellStyle name="Normal 3 2 2 3 2 4" xfId="13324"/>
    <cellStyle name="Normal 3 2 2 3 2 4 2" xfId="13325"/>
    <cellStyle name="Normal 3 2 2 3 2 4 2 2" xfId="13326"/>
    <cellStyle name="Normal 3 2 2 3 2 4 2 3" xfId="13327"/>
    <cellStyle name="Normal 3 2 2 3 2 4 2 4" xfId="13328"/>
    <cellStyle name="Normal 3 2 2 3 2 4 3" xfId="13329"/>
    <cellStyle name="Normal 3 2 2 3 2 4 4" xfId="13330"/>
    <cellStyle name="Normal 3 2 2 3 2 4 5" xfId="13331"/>
    <cellStyle name="Normal 3 2 2 3 2 5" xfId="13332"/>
    <cellStyle name="Normal 3 2 2 3 2 5 2" xfId="13333"/>
    <cellStyle name="Normal 3 2 2 3 2 5 3" xfId="13334"/>
    <cellStyle name="Normal 3 2 2 3 2 5 4" xfId="13335"/>
    <cellStyle name="Normal 3 2 2 3 2 6" xfId="13336"/>
    <cellStyle name="Normal 3 2 2 3 2 7" xfId="13337"/>
    <cellStyle name="Normal 3 2 2 3 2 8" xfId="13338"/>
    <cellStyle name="Normal 3 2 2 3 3" xfId="13339"/>
    <cellStyle name="Normal 3 2 2 3 3 2" xfId="13340"/>
    <cellStyle name="Normal 3 2 2 3 3 2 2" xfId="13341"/>
    <cellStyle name="Normal 3 2 2 3 3 2 2 2" xfId="13342"/>
    <cellStyle name="Normal 3 2 2 3 3 2 2 3" xfId="13343"/>
    <cellStyle name="Normal 3 2 2 3 3 2 2 4" xfId="13344"/>
    <cellStyle name="Normal 3 2 2 3 3 2 3" xfId="13345"/>
    <cellStyle name="Normal 3 2 2 3 3 2 4" xfId="13346"/>
    <cellStyle name="Normal 3 2 2 3 3 2 5" xfId="13347"/>
    <cellStyle name="Normal 3 2 2 3 3 3" xfId="13348"/>
    <cellStyle name="Normal 3 2 2 3 3 3 2" xfId="13349"/>
    <cellStyle name="Normal 3 2 2 3 3 3 3" xfId="13350"/>
    <cellStyle name="Normal 3 2 2 3 3 3 4" xfId="13351"/>
    <cellStyle name="Normal 3 2 2 3 3 4" xfId="13352"/>
    <cellStyle name="Normal 3 2 2 3 3 5" xfId="13353"/>
    <cellStyle name="Normal 3 2 2 3 3 6" xfId="13354"/>
    <cellStyle name="Normal 3 2 2 3 4" xfId="13355"/>
    <cellStyle name="Normal 3 2 2 3 4 2" xfId="13356"/>
    <cellStyle name="Normal 3 2 2 3 4 2 2" xfId="13357"/>
    <cellStyle name="Normal 3 2 2 3 4 2 2 2" xfId="13358"/>
    <cellStyle name="Normal 3 2 2 3 4 2 2 3" xfId="13359"/>
    <cellStyle name="Normal 3 2 2 3 4 2 2 4" xfId="13360"/>
    <cellStyle name="Normal 3 2 2 3 4 2 3" xfId="13361"/>
    <cellStyle name="Normal 3 2 2 3 4 2 4" xfId="13362"/>
    <cellStyle name="Normal 3 2 2 3 4 2 5" xfId="13363"/>
    <cellStyle name="Normal 3 2 2 3 4 3" xfId="13364"/>
    <cellStyle name="Normal 3 2 2 3 4 3 2" xfId="13365"/>
    <cellStyle name="Normal 3 2 2 3 4 3 3" xfId="13366"/>
    <cellStyle name="Normal 3 2 2 3 4 3 4" xfId="13367"/>
    <cellStyle name="Normal 3 2 2 3 4 4" xfId="13368"/>
    <cellStyle name="Normal 3 2 2 3 4 5" xfId="13369"/>
    <cellStyle name="Normal 3 2 2 3 4 6" xfId="13370"/>
    <cellStyle name="Normal 3 2 2 3 5" xfId="13371"/>
    <cellStyle name="Normal 3 2 2 3 6" xfId="13372"/>
    <cellStyle name="Normal 3 2 2 3 6 2" xfId="13373"/>
    <cellStyle name="Normal 3 2 2 3 6 2 2" xfId="13374"/>
    <cellStyle name="Normal 3 2 2 3 6 2 3" xfId="13375"/>
    <cellStyle name="Normal 3 2 2 3 6 2 4" xfId="13376"/>
    <cellStyle name="Normal 3 2 2 3 6 3" xfId="13377"/>
    <cellStyle name="Normal 3 2 2 3 6 4" xfId="13378"/>
    <cellStyle name="Normal 3 2 2 3 6 5" xfId="13379"/>
    <cellStyle name="Normal 3 2 2 3 7" xfId="13380"/>
    <cellStyle name="Normal 3 2 2 3 8" xfId="13381"/>
    <cellStyle name="Normal 3 2 2 3 8 2" xfId="13382"/>
    <cellStyle name="Normal 3 2 2 3 8 3" xfId="13383"/>
    <cellStyle name="Normal 3 2 2 3 8 4" xfId="13384"/>
    <cellStyle name="Normal 3 2 2 3 9" xfId="13385"/>
    <cellStyle name="Normal 3 2 2 4" xfId="13386"/>
    <cellStyle name="Normal 3 2 2 4 10" xfId="13387"/>
    <cellStyle name="Normal 3 2 2 4 2" xfId="13388"/>
    <cellStyle name="Normal 3 2 2 4 2 2" xfId="13389"/>
    <cellStyle name="Normal 3 2 2 4 2 2 2" xfId="13390"/>
    <cellStyle name="Normal 3 2 2 4 2 2 2 2" xfId="13391"/>
    <cellStyle name="Normal 3 2 2 4 2 2 2 2 2" xfId="13392"/>
    <cellStyle name="Normal 3 2 2 4 2 2 2 2 3" xfId="13393"/>
    <cellStyle name="Normal 3 2 2 4 2 2 2 2 4" xfId="13394"/>
    <cellStyle name="Normal 3 2 2 4 2 2 2 3" xfId="13395"/>
    <cellStyle name="Normal 3 2 2 4 2 2 2 4" xfId="13396"/>
    <cellStyle name="Normal 3 2 2 4 2 2 2 5" xfId="13397"/>
    <cellStyle name="Normal 3 2 2 4 2 2 3" xfId="13398"/>
    <cellStyle name="Normal 3 2 2 4 2 2 3 2" xfId="13399"/>
    <cellStyle name="Normal 3 2 2 4 2 2 3 3" xfId="13400"/>
    <cellStyle name="Normal 3 2 2 4 2 2 3 4" xfId="13401"/>
    <cellStyle name="Normal 3 2 2 4 2 2 4" xfId="13402"/>
    <cellStyle name="Normal 3 2 2 4 2 2 5" xfId="13403"/>
    <cellStyle name="Normal 3 2 2 4 2 2 6" xfId="13404"/>
    <cellStyle name="Normal 3 2 2 4 2 3" xfId="13405"/>
    <cellStyle name="Normal 3 2 2 4 2 3 2" xfId="13406"/>
    <cellStyle name="Normal 3 2 2 4 2 3 2 2" xfId="13407"/>
    <cellStyle name="Normal 3 2 2 4 2 3 2 2 2" xfId="13408"/>
    <cellStyle name="Normal 3 2 2 4 2 3 2 2 3" xfId="13409"/>
    <cellStyle name="Normal 3 2 2 4 2 3 2 2 4" xfId="13410"/>
    <cellStyle name="Normal 3 2 2 4 2 3 2 3" xfId="13411"/>
    <cellStyle name="Normal 3 2 2 4 2 3 2 4" xfId="13412"/>
    <cellStyle name="Normal 3 2 2 4 2 3 2 5" xfId="13413"/>
    <cellStyle name="Normal 3 2 2 4 2 3 3" xfId="13414"/>
    <cellStyle name="Normal 3 2 2 4 2 3 3 2" xfId="13415"/>
    <cellStyle name="Normal 3 2 2 4 2 3 3 3" xfId="13416"/>
    <cellStyle name="Normal 3 2 2 4 2 3 3 4" xfId="13417"/>
    <cellStyle name="Normal 3 2 2 4 2 3 4" xfId="13418"/>
    <cellStyle name="Normal 3 2 2 4 2 3 5" xfId="13419"/>
    <cellStyle name="Normal 3 2 2 4 2 3 6" xfId="13420"/>
    <cellStyle name="Normal 3 2 2 4 2 4" xfId="13421"/>
    <cellStyle name="Normal 3 2 2 4 2 4 2" xfId="13422"/>
    <cellStyle name="Normal 3 2 2 4 2 4 2 2" xfId="13423"/>
    <cellStyle name="Normal 3 2 2 4 2 4 2 3" xfId="13424"/>
    <cellStyle name="Normal 3 2 2 4 2 4 2 4" xfId="13425"/>
    <cellStyle name="Normal 3 2 2 4 2 4 3" xfId="13426"/>
    <cellStyle name="Normal 3 2 2 4 2 4 4" xfId="13427"/>
    <cellStyle name="Normal 3 2 2 4 2 4 5" xfId="13428"/>
    <cellStyle name="Normal 3 2 2 4 2 5" xfId="13429"/>
    <cellStyle name="Normal 3 2 2 4 2 5 2" xfId="13430"/>
    <cellStyle name="Normal 3 2 2 4 2 5 3" xfId="13431"/>
    <cellStyle name="Normal 3 2 2 4 2 5 4" xfId="13432"/>
    <cellStyle name="Normal 3 2 2 4 2 6" xfId="13433"/>
    <cellStyle name="Normal 3 2 2 4 2 7" xfId="13434"/>
    <cellStyle name="Normal 3 2 2 4 2 8" xfId="13435"/>
    <cellStyle name="Normal 3 2 2 4 3" xfId="13436"/>
    <cellStyle name="Normal 3 2 2 4 3 2" xfId="13437"/>
    <cellStyle name="Normal 3 2 2 4 3 2 2" xfId="13438"/>
    <cellStyle name="Normal 3 2 2 4 3 2 2 2" xfId="13439"/>
    <cellStyle name="Normal 3 2 2 4 3 2 2 3" xfId="13440"/>
    <cellStyle name="Normal 3 2 2 4 3 2 2 4" xfId="13441"/>
    <cellStyle name="Normal 3 2 2 4 3 2 3" xfId="13442"/>
    <cellStyle name="Normal 3 2 2 4 3 2 4" xfId="13443"/>
    <cellStyle name="Normal 3 2 2 4 3 2 5" xfId="13444"/>
    <cellStyle name="Normal 3 2 2 4 3 3" xfId="13445"/>
    <cellStyle name="Normal 3 2 2 4 3 3 2" xfId="13446"/>
    <cellStyle name="Normal 3 2 2 4 3 3 3" xfId="13447"/>
    <cellStyle name="Normal 3 2 2 4 3 3 4" xfId="13448"/>
    <cellStyle name="Normal 3 2 2 4 3 4" xfId="13449"/>
    <cellStyle name="Normal 3 2 2 4 3 5" xfId="13450"/>
    <cellStyle name="Normal 3 2 2 4 3 6" xfId="13451"/>
    <cellStyle name="Normal 3 2 2 4 4" xfId="13452"/>
    <cellStyle name="Normal 3 2 2 4 4 2" xfId="13453"/>
    <cellStyle name="Normal 3 2 2 4 4 2 2" xfId="13454"/>
    <cellStyle name="Normal 3 2 2 4 4 2 2 2" xfId="13455"/>
    <cellStyle name="Normal 3 2 2 4 4 2 2 3" xfId="13456"/>
    <cellStyle name="Normal 3 2 2 4 4 2 2 4" xfId="13457"/>
    <cellStyle name="Normal 3 2 2 4 4 2 3" xfId="13458"/>
    <cellStyle name="Normal 3 2 2 4 4 2 4" xfId="13459"/>
    <cellStyle name="Normal 3 2 2 4 4 2 5" xfId="13460"/>
    <cellStyle name="Normal 3 2 2 4 4 3" xfId="13461"/>
    <cellStyle name="Normal 3 2 2 4 4 3 2" xfId="13462"/>
    <cellStyle name="Normal 3 2 2 4 4 3 3" xfId="13463"/>
    <cellStyle name="Normal 3 2 2 4 4 3 4" xfId="13464"/>
    <cellStyle name="Normal 3 2 2 4 4 4" xfId="13465"/>
    <cellStyle name="Normal 3 2 2 4 4 5" xfId="13466"/>
    <cellStyle name="Normal 3 2 2 4 4 6" xfId="13467"/>
    <cellStyle name="Normal 3 2 2 4 5" xfId="13468"/>
    <cellStyle name="Normal 3 2 2 4 6" xfId="13469"/>
    <cellStyle name="Normal 3 2 2 4 6 2" xfId="13470"/>
    <cellStyle name="Normal 3 2 2 4 6 2 2" xfId="13471"/>
    <cellStyle name="Normal 3 2 2 4 6 2 3" xfId="13472"/>
    <cellStyle name="Normal 3 2 2 4 6 2 4" xfId="13473"/>
    <cellStyle name="Normal 3 2 2 4 6 3" xfId="13474"/>
    <cellStyle name="Normal 3 2 2 4 6 4" xfId="13475"/>
    <cellStyle name="Normal 3 2 2 4 6 5" xfId="13476"/>
    <cellStyle name="Normal 3 2 2 4 7" xfId="13477"/>
    <cellStyle name="Normal 3 2 2 4 7 2" xfId="13478"/>
    <cellStyle name="Normal 3 2 2 4 7 3" xfId="13479"/>
    <cellStyle name="Normal 3 2 2 4 7 4" xfId="13480"/>
    <cellStyle name="Normal 3 2 2 4 8" xfId="13481"/>
    <cellStyle name="Normal 3 2 2 4 9" xfId="13482"/>
    <cellStyle name="Normal 3 2 2 5" xfId="13483"/>
    <cellStyle name="Normal 3 2 2 5 10" xfId="13484"/>
    <cellStyle name="Normal 3 2 2 5 11" xfId="13485"/>
    <cellStyle name="Normal 3 2 2 5 2" xfId="13486"/>
    <cellStyle name="Normal 3 2 2 5 2 2" xfId="13487"/>
    <cellStyle name="Normal 3 2 2 5 2 2 2" xfId="13488"/>
    <cellStyle name="Normal 3 2 2 5 2 2 2 2" xfId="13489"/>
    <cellStyle name="Normal 3 2 2 5 2 2 2 2 2" xfId="13490"/>
    <cellStyle name="Normal 3 2 2 5 2 2 2 2 3" xfId="13491"/>
    <cellStyle name="Normal 3 2 2 5 2 2 2 2 4" xfId="13492"/>
    <cellStyle name="Normal 3 2 2 5 2 2 2 3" xfId="13493"/>
    <cellStyle name="Normal 3 2 2 5 2 2 2 4" xfId="13494"/>
    <cellStyle name="Normal 3 2 2 5 2 2 2 5" xfId="13495"/>
    <cellStyle name="Normal 3 2 2 5 2 2 3" xfId="13496"/>
    <cellStyle name="Normal 3 2 2 5 2 2 3 2" xfId="13497"/>
    <cellStyle name="Normal 3 2 2 5 2 2 3 3" xfId="13498"/>
    <cellStyle name="Normal 3 2 2 5 2 2 3 4" xfId="13499"/>
    <cellStyle name="Normal 3 2 2 5 2 2 4" xfId="13500"/>
    <cellStyle name="Normal 3 2 2 5 2 2 5" xfId="13501"/>
    <cellStyle name="Normal 3 2 2 5 2 2 6" xfId="13502"/>
    <cellStyle name="Normal 3 2 2 5 2 3" xfId="13503"/>
    <cellStyle name="Normal 3 2 2 5 2 3 2" xfId="13504"/>
    <cellStyle name="Normal 3 2 2 5 2 3 2 2" xfId="13505"/>
    <cellStyle name="Normal 3 2 2 5 2 3 2 2 2" xfId="13506"/>
    <cellStyle name="Normal 3 2 2 5 2 3 2 2 3" xfId="13507"/>
    <cellStyle name="Normal 3 2 2 5 2 3 2 2 4" xfId="13508"/>
    <cellStyle name="Normal 3 2 2 5 2 3 2 3" xfId="13509"/>
    <cellStyle name="Normal 3 2 2 5 2 3 2 4" xfId="13510"/>
    <cellStyle name="Normal 3 2 2 5 2 3 2 5" xfId="13511"/>
    <cellStyle name="Normal 3 2 2 5 2 3 3" xfId="13512"/>
    <cellStyle name="Normal 3 2 2 5 2 3 3 2" xfId="13513"/>
    <cellStyle name="Normal 3 2 2 5 2 3 3 3" xfId="13514"/>
    <cellStyle name="Normal 3 2 2 5 2 3 3 4" xfId="13515"/>
    <cellStyle name="Normal 3 2 2 5 2 3 4" xfId="13516"/>
    <cellStyle name="Normal 3 2 2 5 2 3 5" xfId="13517"/>
    <cellStyle name="Normal 3 2 2 5 2 3 6" xfId="13518"/>
    <cellStyle name="Normal 3 2 2 5 2 4" xfId="13519"/>
    <cellStyle name="Normal 3 2 2 5 2 4 2" xfId="13520"/>
    <cellStyle name="Normal 3 2 2 5 2 4 2 2" xfId="13521"/>
    <cellStyle name="Normal 3 2 2 5 2 4 2 3" xfId="13522"/>
    <cellStyle name="Normal 3 2 2 5 2 4 2 4" xfId="13523"/>
    <cellStyle name="Normal 3 2 2 5 2 4 3" xfId="13524"/>
    <cellStyle name="Normal 3 2 2 5 2 4 4" xfId="13525"/>
    <cellStyle name="Normal 3 2 2 5 2 4 5" xfId="13526"/>
    <cellStyle name="Normal 3 2 2 5 2 5" xfId="13527"/>
    <cellStyle name="Normal 3 2 2 5 2 5 2" xfId="13528"/>
    <cellStyle name="Normal 3 2 2 5 2 5 3" xfId="13529"/>
    <cellStyle name="Normal 3 2 2 5 2 5 4" xfId="13530"/>
    <cellStyle name="Normal 3 2 2 5 2 6" xfId="13531"/>
    <cellStyle name="Normal 3 2 2 5 2 7" xfId="13532"/>
    <cellStyle name="Normal 3 2 2 5 2 8" xfId="13533"/>
    <cellStyle name="Normal 3 2 2 5 3" xfId="13534"/>
    <cellStyle name="Normal 3 2 2 5 3 2" xfId="13535"/>
    <cellStyle name="Normal 3 2 2 5 3 2 2" xfId="13536"/>
    <cellStyle name="Normal 3 2 2 5 3 2 2 2" xfId="13537"/>
    <cellStyle name="Normal 3 2 2 5 3 2 2 3" xfId="13538"/>
    <cellStyle name="Normal 3 2 2 5 3 2 2 4" xfId="13539"/>
    <cellStyle name="Normal 3 2 2 5 3 2 3" xfId="13540"/>
    <cellStyle name="Normal 3 2 2 5 3 2 4" xfId="13541"/>
    <cellStyle name="Normal 3 2 2 5 3 2 5" xfId="13542"/>
    <cellStyle name="Normal 3 2 2 5 3 3" xfId="13543"/>
    <cellStyle name="Normal 3 2 2 5 3 3 2" xfId="13544"/>
    <cellStyle name="Normal 3 2 2 5 3 3 3" xfId="13545"/>
    <cellStyle name="Normal 3 2 2 5 3 3 4" xfId="13546"/>
    <cellStyle name="Normal 3 2 2 5 3 4" xfId="13547"/>
    <cellStyle name="Normal 3 2 2 5 3 5" xfId="13548"/>
    <cellStyle name="Normal 3 2 2 5 3 6" xfId="13549"/>
    <cellStyle name="Normal 3 2 2 5 4" xfId="13550"/>
    <cellStyle name="Normal 3 2 2 5 4 2" xfId="13551"/>
    <cellStyle name="Normal 3 2 2 5 4 2 2" xfId="13552"/>
    <cellStyle name="Normal 3 2 2 5 4 2 2 2" xfId="13553"/>
    <cellStyle name="Normal 3 2 2 5 4 2 2 3" xfId="13554"/>
    <cellStyle name="Normal 3 2 2 5 4 2 2 4" xfId="13555"/>
    <cellStyle name="Normal 3 2 2 5 4 2 3" xfId="13556"/>
    <cellStyle name="Normal 3 2 2 5 4 2 4" xfId="13557"/>
    <cellStyle name="Normal 3 2 2 5 4 2 5" xfId="13558"/>
    <cellStyle name="Normal 3 2 2 5 4 3" xfId="13559"/>
    <cellStyle name="Normal 3 2 2 5 4 3 2" xfId="13560"/>
    <cellStyle name="Normal 3 2 2 5 4 3 3" xfId="13561"/>
    <cellStyle name="Normal 3 2 2 5 4 3 4" xfId="13562"/>
    <cellStyle name="Normal 3 2 2 5 4 4" xfId="13563"/>
    <cellStyle name="Normal 3 2 2 5 4 5" xfId="13564"/>
    <cellStyle name="Normal 3 2 2 5 4 6" xfId="13565"/>
    <cellStyle name="Normal 3 2 2 5 5" xfId="13566"/>
    <cellStyle name="Normal 3 2 2 5 6" xfId="13567"/>
    <cellStyle name="Normal 3 2 2 5 6 2" xfId="13568"/>
    <cellStyle name="Normal 3 2 2 5 6 2 2" xfId="13569"/>
    <cellStyle name="Normal 3 2 2 5 6 2 3" xfId="13570"/>
    <cellStyle name="Normal 3 2 2 5 6 2 4" xfId="13571"/>
    <cellStyle name="Normal 3 2 2 5 6 3" xfId="13572"/>
    <cellStyle name="Normal 3 2 2 5 6 4" xfId="13573"/>
    <cellStyle name="Normal 3 2 2 5 6 5" xfId="13574"/>
    <cellStyle name="Normal 3 2 2 5 7" xfId="13575"/>
    <cellStyle name="Normal 3 2 2 5 8" xfId="13576"/>
    <cellStyle name="Normal 3 2 2 5 8 2" xfId="13577"/>
    <cellStyle name="Normal 3 2 2 5 8 3" xfId="13578"/>
    <cellStyle name="Normal 3 2 2 5 8 4" xfId="13579"/>
    <cellStyle name="Normal 3 2 2 5 9" xfId="13580"/>
    <cellStyle name="Normal 3 2 2 6" xfId="13581"/>
    <cellStyle name="Normal 3 2 2 6 2" xfId="13582"/>
    <cellStyle name="Normal 3 2 2 6 2 2" xfId="13583"/>
    <cellStyle name="Normal 3 2 2 6 2 2 2" xfId="13584"/>
    <cellStyle name="Normal 3 2 2 6 2 2 2 2" xfId="13585"/>
    <cellStyle name="Normal 3 2 2 6 2 2 2 3" xfId="13586"/>
    <cellStyle name="Normal 3 2 2 6 2 2 2 4" xfId="13587"/>
    <cellStyle name="Normal 3 2 2 6 2 2 3" xfId="13588"/>
    <cellStyle name="Normal 3 2 2 6 2 2 4" xfId="13589"/>
    <cellStyle name="Normal 3 2 2 6 2 2 5" xfId="13590"/>
    <cellStyle name="Normal 3 2 2 6 2 3" xfId="13591"/>
    <cellStyle name="Normal 3 2 2 6 2 3 2" xfId="13592"/>
    <cellStyle name="Normal 3 2 2 6 2 3 3" xfId="13593"/>
    <cellStyle name="Normal 3 2 2 6 2 3 4" xfId="13594"/>
    <cellStyle name="Normal 3 2 2 6 2 4" xfId="13595"/>
    <cellStyle name="Normal 3 2 2 6 2 5" xfId="13596"/>
    <cellStyle name="Normal 3 2 2 6 2 6" xfId="13597"/>
    <cellStyle name="Normal 3 2 2 6 3" xfId="13598"/>
    <cellStyle name="Normal 3 2 2 6 3 2" xfId="13599"/>
    <cellStyle name="Normal 3 2 2 6 3 2 2" xfId="13600"/>
    <cellStyle name="Normal 3 2 2 6 3 2 2 2" xfId="13601"/>
    <cellStyle name="Normal 3 2 2 6 3 2 2 3" xfId="13602"/>
    <cellStyle name="Normal 3 2 2 6 3 2 2 4" xfId="13603"/>
    <cellStyle name="Normal 3 2 2 6 3 2 3" xfId="13604"/>
    <cellStyle name="Normal 3 2 2 6 3 2 4" xfId="13605"/>
    <cellStyle name="Normal 3 2 2 6 3 2 5" xfId="13606"/>
    <cellStyle name="Normal 3 2 2 6 3 3" xfId="13607"/>
    <cellStyle name="Normal 3 2 2 6 3 3 2" xfId="13608"/>
    <cellStyle name="Normal 3 2 2 6 3 3 3" xfId="13609"/>
    <cellStyle name="Normal 3 2 2 6 3 3 4" xfId="13610"/>
    <cellStyle name="Normal 3 2 2 6 3 4" xfId="13611"/>
    <cellStyle name="Normal 3 2 2 6 3 5" xfId="13612"/>
    <cellStyle name="Normal 3 2 2 6 3 6" xfId="13613"/>
    <cellStyle name="Normal 3 2 2 6 4" xfId="13614"/>
    <cellStyle name="Normal 3 2 2 6 5" xfId="13615"/>
    <cellStyle name="Normal 3 2 2 6 5 2" xfId="13616"/>
    <cellStyle name="Normal 3 2 2 6 5 2 2" xfId="13617"/>
    <cellStyle name="Normal 3 2 2 6 5 2 3" xfId="13618"/>
    <cellStyle name="Normal 3 2 2 6 5 2 4" xfId="13619"/>
    <cellStyle name="Normal 3 2 2 6 5 3" xfId="13620"/>
    <cellStyle name="Normal 3 2 2 6 5 4" xfId="13621"/>
    <cellStyle name="Normal 3 2 2 6 5 5" xfId="13622"/>
    <cellStyle name="Normal 3 2 2 6 6" xfId="13623"/>
    <cellStyle name="Normal 3 2 2 6 6 2" xfId="13624"/>
    <cellStyle name="Normal 3 2 2 6 6 3" xfId="13625"/>
    <cellStyle name="Normal 3 2 2 6 6 4" xfId="13626"/>
    <cellStyle name="Normal 3 2 2 6 7" xfId="13627"/>
    <cellStyle name="Normal 3 2 2 6 8" xfId="13628"/>
    <cellStyle name="Normal 3 2 2 6 9" xfId="13629"/>
    <cellStyle name="Normal 3 2 2 7" xfId="13630"/>
    <cellStyle name="Normal 3 2 2 7 2" xfId="13631"/>
    <cellStyle name="Normal 3 2 2 7 2 2" xfId="13632"/>
    <cellStyle name="Normal 3 2 2 7 2 2 2" xfId="13633"/>
    <cellStyle name="Normal 3 2 2 7 2 2 2 2" xfId="13634"/>
    <cellStyle name="Normal 3 2 2 7 2 2 2 3" xfId="13635"/>
    <cellStyle name="Normal 3 2 2 7 2 2 2 4" xfId="13636"/>
    <cellStyle name="Normal 3 2 2 7 2 2 3" xfId="13637"/>
    <cellStyle name="Normal 3 2 2 7 2 2 4" xfId="13638"/>
    <cellStyle name="Normal 3 2 2 7 2 2 5" xfId="13639"/>
    <cellStyle name="Normal 3 2 2 7 2 3" xfId="13640"/>
    <cellStyle name="Normal 3 2 2 7 2 3 2" xfId="13641"/>
    <cellStyle name="Normal 3 2 2 7 2 3 3" xfId="13642"/>
    <cellStyle name="Normal 3 2 2 7 2 3 4" xfId="13643"/>
    <cellStyle name="Normal 3 2 2 7 2 4" xfId="13644"/>
    <cellStyle name="Normal 3 2 2 7 2 5" xfId="13645"/>
    <cellStyle name="Normal 3 2 2 7 2 6" xfId="13646"/>
    <cellStyle name="Normal 3 2 2 7 3" xfId="13647"/>
    <cellStyle name="Normal 3 2 2 7 3 2" xfId="13648"/>
    <cellStyle name="Normal 3 2 2 7 3 2 2" xfId="13649"/>
    <cellStyle name="Normal 3 2 2 7 3 2 2 2" xfId="13650"/>
    <cellStyle name="Normal 3 2 2 7 3 2 2 3" xfId="13651"/>
    <cellStyle name="Normal 3 2 2 7 3 2 2 4" xfId="13652"/>
    <cellStyle name="Normal 3 2 2 7 3 2 3" xfId="13653"/>
    <cellStyle name="Normal 3 2 2 7 3 2 4" xfId="13654"/>
    <cellStyle name="Normal 3 2 2 7 3 2 5" xfId="13655"/>
    <cellStyle name="Normal 3 2 2 7 3 3" xfId="13656"/>
    <cellStyle name="Normal 3 2 2 7 3 3 2" xfId="13657"/>
    <cellStyle name="Normal 3 2 2 7 3 3 3" xfId="13658"/>
    <cellStyle name="Normal 3 2 2 7 3 3 4" xfId="13659"/>
    <cellStyle name="Normal 3 2 2 7 3 4" xfId="13660"/>
    <cellStyle name="Normal 3 2 2 7 3 5" xfId="13661"/>
    <cellStyle name="Normal 3 2 2 7 3 6" xfId="13662"/>
    <cellStyle name="Normal 3 2 2 7 4" xfId="13663"/>
    <cellStyle name="Normal 3 2 2 7 5" xfId="13664"/>
    <cellStyle name="Normal 3 2 2 7 5 2" xfId="13665"/>
    <cellStyle name="Normal 3 2 2 7 5 2 2" xfId="13666"/>
    <cellStyle name="Normal 3 2 2 7 5 2 3" xfId="13667"/>
    <cellStyle name="Normal 3 2 2 7 5 2 4" xfId="13668"/>
    <cellStyle name="Normal 3 2 2 7 5 3" xfId="13669"/>
    <cellStyle name="Normal 3 2 2 7 5 4" xfId="13670"/>
    <cellStyle name="Normal 3 2 2 7 5 5" xfId="13671"/>
    <cellStyle name="Normal 3 2 2 7 6" xfId="13672"/>
    <cellStyle name="Normal 3 2 2 7 6 2" xfId="13673"/>
    <cellStyle name="Normal 3 2 2 7 6 3" xfId="13674"/>
    <cellStyle name="Normal 3 2 2 7 6 4" xfId="13675"/>
    <cellStyle name="Normal 3 2 2 7 7" xfId="13676"/>
    <cellStyle name="Normal 3 2 2 7 8" xfId="13677"/>
    <cellStyle name="Normal 3 2 2 7 9" xfId="13678"/>
    <cellStyle name="Normal 3 2 2 8" xfId="13679"/>
    <cellStyle name="Normal 3 2 2 8 2" xfId="13680"/>
    <cellStyle name="Normal 3 2 2 8 2 2" xfId="13681"/>
    <cellStyle name="Normal 3 2 2 8 2 2 2" xfId="13682"/>
    <cellStyle name="Normal 3 2 2 8 2 2 3" xfId="13683"/>
    <cellStyle name="Normal 3 2 2 8 2 2 4" xfId="13684"/>
    <cellStyle name="Normal 3 2 2 8 2 3" xfId="13685"/>
    <cellStyle name="Normal 3 2 2 8 2 4" xfId="13686"/>
    <cellStyle name="Normal 3 2 2 8 2 5" xfId="13687"/>
    <cellStyle name="Normal 3 2 2 8 3" xfId="13688"/>
    <cellStyle name="Normal 3 2 2 8 3 2" xfId="13689"/>
    <cellStyle name="Normal 3 2 2 8 3 3" xfId="13690"/>
    <cellStyle name="Normal 3 2 2 8 3 4" xfId="13691"/>
    <cellStyle name="Normal 3 2 2 8 4" xfId="13692"/>
    <cellStyle name="Normal 3 2 2 8 5" xfId="13693"/>
    <cellStyle name="Normal 3 2 2 8 6" xfId="13694"/>
    <cellStyle name="Normal 3 2 2 9" xfId="13695"/>
    <cellStyle name="Normal 3 2 2 9 2" xfId="13696"/>
    <cellStyle name="Normal 3 2 2 9 2 2" xfId="13697"/>
    <cellStyle name="Normal 3 2 2 9 2 2 2" xfId="13698"/>
    <cellStyle name="Normal 3 2 2 9 2 2 3" xfId="13699"/>
    <cellStyle name="Normal 3 2 2 9 2 2 4" xfId="13700"/>
    <cellStyle name="Normal 3 2 2 9 2 3" xfId="13701"/>
    <cellStyle name="Normal 3 2 2 9 2 4" xfId="13702"/>
    <cellStyle name="Normal 3 2 2 9 2 5" xfId="13703"/>
    <cellStyle name="Normal 3 2 2 9 3" xfId="13704"/>
    <cellStyle name="Normal 3 2 2 9 3 2" xfId="13705"/>
    <cellStyle name="Normal 3 2 2 9 3 3" xfId="13706"/>
    <cellStyle name="Normal 3 2 2 9 3 4" xfId="13707"/>
    <cellStyle name="Normal 3 2 2 9 4" xfId="13708"/>
    <cellStyle name="Normal 3 2 2 9 5" xfId="13709"/>
    <cellStyle name="Normal 3 2 2 9 6" xfId="13710"/>
    <cellStyle name="Normal 3 2 20" xfId="13711"/>
    <cellStyle name="Normal 3 2 20 2" xfId="13712"/>
    <cellStyle name="Normal 3 2 20 2 2" xfId="13713"/>
    <cellStyle name="Normal 3 2 20 2 2 2" xfId="13714"/>
    <cellStyle name="Normal 3 2 20 2 2 3" xfId="13715"/>
    <cellStyle name="Normal 3 2 20 2 2 4" xfId="13716"/>
    <cellStyle name="Normal 3 2 20 2 3" xfId="13717"/>
    <cellStyle name="Normal 3 2 20 2 4" xfId="13718"/>
    <cellStyle name="Normal 3 2 20 2 5" xfId="13719"/>
    <cellStyle name="Normal 3 2 20 3" xfId="13720"/>
    <cellStyle name="Normal 3 2 20 4" xfId="13721"/>
    <cellStyle name="Normal 3 2 20 4 2" xfId="13722"/>
    <cellStyle name="Normal 3 2 20 4 3" xfId="13723"/>
    <cellStyle name="Normal 3 2 20 4 4" xfId="13724"/>
    <cellStyle name="Normal 3 2 20 5" xfId="13725"/>
    <cellStyle name="Normal 3 2 20 6" xfId="13726"/>
    <cellStyle name="Normal 3 2 20 7" xfId="13727"/>
    <cellStyle name="Normal 3 2 21" xfId="13728"/>
    <cellStyle name="Normal 3 2 21 2" xfId="13729"/>
    <cellStyle name="Normal 3 2 21 3" xfId="13730"/>
    <cellStyle name="Normal 3 2 21 3 2" xfId="13731"/>
    <cellStyle name="Normal 3 2 21 3 3" xfId="13732"/>
    <cellStyle name="Normal 3 2 21 3 4" xfId="13733"/>
    <cellStyle name="Normal 3 2 21 4" xfId="13734"/>
    <cellStyle name="Normal 3 2 21 5" xfId="13735"/>
    <cellStyle name="Normal 3 2 21 6" xfId="13736"/>
    <cellStyle name="Normal 3 2 22" xfId="13737"/>
    <cellStyle name="Normal 3 2 22 2" xfId="13738"/>
    <cellStyle name="Normal 3 2 22 3" xfId="13739"/>
    <cellStyle name="Normal 3 2 22 4" xfId="13740"/>
    <cellStyle name="Normal 3 2 23" xfId="13741"/>
    <cellStyle name="Normal 3 2 24" xfId="13742"/>
    <cellStyle name="Normal 3 2 25" xfId="13743"/>
    <cellStyle name="Normal 3 2 3" xfId="13744"/>
    <cellStyle name="Normal 3 2 3 10" xfId="13745"/>
    <cellStyle name="Normal 3 2 3 10 2" xfId="13746"/>
    <cellStyle name="Normal 3 2 3 10 2 2" xfId="13747"/>
    <cellStyle name="Normal 3 2 3 10 2 3" xfId="13748"/>
    <cellStyle name="Normal 3 2 3 10 2 4" xfId="13749"/>
    <cellStyle name="Normal 3 2 3 10 3" xfId="13750"/>
    <cellStyle name="Normal 3 2 3 10 4" xfId="13751"/>
    <cellStyle name="Normal 3 2 3 10 5" xfId="13752"/>
    <cellStyle name="Normal 3 2 3 11" xfId="13753"/>
    <cellStyle name="Normal 3 2 3 11 2" xfId="13754"/>
    <cellStyle name="Normal 3 2 3 11 3" xfId="13755"/>
    <cellStyle name="Normal 3 2 3 11 4" xfId="13756"/>
    <cellStyle name="Normal 3 2 3 12" xfId="13757"/>
    <cellStyle name="Normal 3 2 3 13" xfId="13758"/>
    <cellStyle name="Normal 3 2 3 14" xfId="13759"/>
    <cellStyle name="Normal 3 2 3 2" xfId="13760"/>
    <cellStyle name="Normal 3 2 3 2 10" xfId="13761"/>
    <cellStyle name="Normal 3 2 3 2 2" xfId="13762"/>
    <cellStyle name="Normal 3 2 3 2 2 2" xfId="13763"/>
    <cellStyle name="Normal 3 2 3 2 2 2 2" xfId="13764"/>
    <cellStyle name="Normal 3 2 3 2 2 2 2 2" xfId="13765"/>
    <cellStyle name="Normal 3 2 3 2 2 2 2 2 2" xfId="13766"/>
    <cellStyle name="Normal 3 2 3 2 2 2 2 2 3" xfId="13767"/>
    <cellStyle name="Normal 3 2 3 2 2 2 2 2 4" xfId="13768"/>
    <cellStyle name="Normal 3 2 3 2 2 2 2 3" xfId="13769"/>
    <cellStyle name="Normal 3 2 3 2 2 2 2 4" xfId="13770"/>
    <cellStyle name="Normal 3 2 3 2 2 2 2 5" xfId="13771"/>
    <cellStyle name="Normal 3 2 3 2 2 2 3" xfId="13772"/>
    <cellStyle name="Normal 3 2 3 2 2 2 3 2" xfId="13773"/>
    <cellStyle name="Normal 3 2 3 2 2 2 3 3" xfId="13774"/>
    <cellStyle name="Normal 3 2 3 2 2 2 3 4" xfId="13775"/>
    <cellStyle name="Normal 3 2 3 2 2 2 4" xfId="13776"/>
    <cellStyle name="Normal 3 2 3 2 2 2 5" xfId="13777"/>
    <cellStyle name="Normal 3 2 3 2 2 2 6" xfId="13778"/>
    <cellStyle name="Normal 3 2 3 2 2 3" xfId="13779"/>
    <cellStyle name="Normal 3 2 3 2 2 3 2" xfId="13780"/>
    <cellStyle name="Normal 3 2 3 2 2 3 2 2" xfId="13781"/>
    <cellStyle name="Normal 3 2 3 2 2 3 2 2 2" xfId="13782"/>
    <cellStyle name="Normal 3 2 3 2 2 3 2 2 3" xfId="13783"/>
    <cellStyle name="Normal 3 2 3 2 2 3 2 2 4" xfId="13784"/>
    <cellStyle name="Normal 3 2 3 2 2 3 2 3" xfId="13785"/>
    <cellStyle name="Normal 3 2 3 2 2 3 2 4" xfId="13786"/>
    <cellStyle name="Normal 3 2 3 2 2 3 2 5" xfId="13787"/>
    <cellStyle name="Normal 3 2 3 2 2 3 3" xfId="13788"/>
    <cellStyle name="Normal 3 2 3 2 2 3 3 2" xfId="13789"/>
    <cellStyle name="Normal 3 2 3 2 2 3 3 3" xfId="13790"/>
    <cellStyle name="Normal 3 2 3 2 2 3 3 4" xfId="13791"/>
    <cellStyle name="Normal 3 2 3 2 2 3 4" xfId="13792"/>
    <cellStyle name="Normal 3 2 3 2 2 3 5" xfId="13793"/>
    <cellStyle name="Normal 3 2 3 2 2 3 6" xfId="13794"/>
    <cellStyle name="Normal 3 2 3 2 2 4" xfId="13795"/>
    <cellStyle name="Normal 3 2 3 2 2 5" xfId="13796"/>
    <cellStyle name="Normal 3 2 3 2 2 5 2" xfId="13797"/>
    <cellStyle name="Normal 3 2 3 2 2 5 2 2" xfId="13798"/>
    <cellStyle name="Normal 3 2 3 2 2 5 2 3" xfId="13799"/>
    <cellStyle name="Normal 3 2 3 2 2 5 2 4" xfId="13800"/>
    <cellStyle name="Normal 3 2 3 2 2 5 3" xfId="13801"/>
    <cellStyle name="Normal 3 2 3 2 2 5 4" xfId="13802"/>
    <cellStyle name="Normal 3 2 3 2 2 5 5" xfId="13803"/>
    <cellStyle name="Normal 3 2 3 2 2 6" xfId="13804"/>
    <cellStyle name="Normal 3 2 3 2 2 6 2" xfId="13805"/>
    <cellStyle name="Normal 3 2 3 2 2 6 3" xfId="13806"/>
    <cellStyle name="Normal 3 2 3 2 2 6 4" xfId="13807"/>
    <cellStyle name="Normal 3 2 3 2 2 7" xfId="13808"/>
    <cellStyle name="Normal 3 2 3 2 2 8" xfId="13809"/>
    <cellStyle name="Normal 3 2 3 2 2 9" xfId="13810"/>
    <cellStyle name="Normal 3 2 3 2 3" xfId="13811"/>
    <cellStyle name="Normal 3 2 3 2 3 2" xfId="13812"/>
    <cellStyle name="Normal 3 2 3 2 3 2 2" xfId="13813"/>
    <cellStyle name="Normal 3 2 3 2 3 2 2 2" xfId="13814"/>
    <cellStyle name="Normal 3 2 3 2 3 2 2 3" xfId="13815"/>
    <cellStyle name="Normal 3 2 3 2 3 2 2 4" xfId="13816"/>
    <cellStyle name="Normal 3 2 3 2 3 2 3" xfId="13817"/>
    <cellStyle name="Normal 3 2 3 2 3 2 4" xfId="13818"/>
    <cellStyle name="Normal 3 2 3 2 3 2 5" xfId="13819"/>
    <cellStyle name="Normal 3 2 3 2 3 3" xfId="13820"/>
    <cellStyle name="Normal 3 2 3 2 3 3 2" xfId="13821"/>
    <cellStyle name="Normal 3 2 3 2 3 3 3" xfId="13822"/>
    <cellStyle name="Normal 3 2 3 2 3 3 4" xfId="13823"/>
    <cellStyle name="Normal 3 2 3 2 3 4" xfId="13824"/>
    <cellStyle name="Normal 3 2 3 2 3 5" xfId="13825"/>
    <cellStyle name="Normal 3 2 3 2 3 6" xfId="13826"/>
    <cellStyle name="Normal 3 2 3 2 4" xfId="13827"/>
    <cellStyle name="Normal 3 2 3 2 4 2" xfId="13828"/>
    <cellStyle name="Normal 3 2 3 2 4 2 2" xfId="13829"/>
    <cellStyle name="Normal 3 2 3 2 4 2 2 2" xfId="13830"/>
    <cellStyle name="Normal 3 2 3 2 4 2 2 3" xfId="13831"/>
    <cellStyle name="Normal 3 2 3 2 4 2 2 4" xfId="13832"/>
    <cellStyle name="Normal 3 2 3 2 4 2 3" xfId="13833"/>
    <cellStyle name="Normal 3 2 3 2 4 2 4" xfId="13834"/>
    <cellStyle name="Normal 3 2 3 2 4 2 5" xfId="13835"/>
    <cellStyle name="Normal 3 2 3 2 4 3" xfId="13836"/>
    <cellStyle name="Normal 3 2 3 2 4 3 2" xfId="13837"/>
    <cellStyle name="Normal 3 2 3 2 4 3 3" xfId="13838"/>
    <cellStyle name="Normal 3 2 3 2 4 3 4" xfId="13839"/>
    <cellStyle name="Normal 3 2 3 2 4 4" xfId="13840"/>
    <cellStyle name="Normal 3 2 3 2 4 5" xfId="13841"/>
    <cellStyle name="Normal 3 2 3 2 4 6" xfId="13842"/>
    <cellStyle name="Normal 3 2 3 2 5" xfId="13843"/>
    <cellStyle name="Normal 3 2 3 2 6" xfId="13844"/>
    <cellStyle name="Normal 3 2 3 2 6 2" xfId="13845"/>
    <cellStyle name="Normal 3 2 3 2 6 2 2" xfId="13846"/>
    <cellStyle name="Normal 3 2 3 2 6 2 3" xfId="13847"/>
    <cellStyle name="Normal 3 2 3 2 6 2 4" xfId="13848"/>
    <cellStyle name="Normal 3 2 3 2 6 3" xfId="13849"/>
    <cellStyle name="Normal 3 2 3 2 6 4" xfId="13850"/>
    <cellStyle name="Normal 3 2 3 2 6 5" xfId="13851"/>
    <cellStyle name="Normal 3 2 3 2 7" xfId="13852"/>
    <cellStyle name="Normal 3 2 3 2 7 2" xfId="13853"/>
    <cellStyle name="Normal 3 2 3 2 7 3" xfId="13854"/>
    <cellStyle name="Normal 3 2 3 2 7 4" xfId="13855"/>
    <cellStyle name="Normal 3 2 3 2 8" xfId="13856"/>
    <cellStyle name="Normal 3 2 3 2 9" xfId="13857"/>
    <cellStyle name="Normal 3 2 3 3" xfId="13858"/>
    <cellStyle name="Normal 3 2 3 3 10" xfId="13859"/>
    <cellStyle name="Normal 3 2 3 3 2" xfId="13860"/>
    <cellStyle name="Normal 3 2 3 3 2 2" xfId="13861"/>
    <cellStyle name="Normal 3 2 3 3 2 2 2" xfId="13862"/>
    <cellStyle name="Normal 3 2 3 3 2 2 2 2" xfId="13863"/>
    <cellStyle name="Normal 3 2 3 3 2 2 2 2 2" xfId="13864"/>
    <cellStyle name="Normal 3 2 3 3 2 2 2 2 3" xfId="13865"/>
    <cellStyle name="Normal 3 2 3 3 2 2 2 2 4" xfId="13866"/>
    <cellStyle name="Normal 3 2 3 3 2 2 2 3" xfId="13867"/>
    <cellStyle name="Normal 3 2 3 3 2 2 2 4" xfId="13868"/>
    <cellStyle name="Normal 3 2 3 3 2 2 2 5" xfId="13869"/>
    <cellStyle name="Normal 3 2 3 3 2 2 3" xfId="13870"/>
    <cellStyle name="Normal 3 2 3 3 2 2 3 2" xfId="13871"/>
    <cellStyle name="Normal 3 2 3 3 2 2 3 3" xfId="13872"/>
    <cellStyle name="Normal 3 2 3 3 2 2 3 4" xfId="13873"/>
    <cellStyle name="Normal 3 2 3 3 2 2 4" xfId="13874"/>
    <cellStyle name="Normal 3 2 3 3 2 2 5" xfId="13875"/>
    <cellStyle name="Normal 3 2 3 3 2 2 6" xfId="13876"/>
    <cellStyle name="Normal 3 2 3 3 2 3" xfId="13877"/>
    <cellStyle name="Normal 3 2 3 3 2 3 2" xfId="13878"/>
    <cellStyle name="Normal 3 2 3 3 2 3 2 2" xfId="13879"/>
    <cellStyle name="Normal 3 2 3 3 2 3 2 2 2" xfId="13880"/>
    <cellStyle name="Normal 3 2 3 3 2 3 2 2 3" xfId="13881"/>
    <cellStyle name="Normal 3 2 3 3 2 3 2 2 4" xfId="13882"/>
    <cellStyle name="Normal 3 2 3 3 2 3 2 3" xfId="13883"/>
    <cellStyle name="Normal 3 2 3 3 2 3 2 4" xfId="13884"/>
    <cellStyle name="Normal 3 2 3 3 2 3 2 5" xfId="13885"/>
    <cellStyle name="Normal 3 2 3 3 2 3 3" xfId="13886"/>
    <cellStyle name="Normal 3 2 3 3 2 3 3 2" xfId="13887"/>
    <cellStyle name="Normal 3 2 3 3 2 3 3 3" xfId="13888"/>
    <cellStyle name="Normal 3 2 3 3 2 3 3 4" xfId="13889"/>
    <cellStyle name="Normal 3 2 3 3 2 3 4" xfId="13890"/>
    <cellStyle name="Normal 3 2 3 3 2 3 5" xfId="13891"/>
    <cellStyle name="Normal 3 2 3 3 2 3 6" xfId="13892"/>
    <cellStyle name="Normal 3 2 3 3 2 4" xfId="13893"/>
    <cellStyle name="Normal 3 2 3 3 2 4 2" xfId="13894"/>
    <cellStyle name="Normal 3 2 3 3 2 4 2 2" xfId="13895"/>
    <cellStyle name="Normal 3 2 3 3 2 4 2 3" xfId="13896"/>
    <cellStyle name="Normal 3 2 3 3 2 4 2 4" xfId="13897"/>
    <cellStyle name="Normal 3 2 3 3 2 4 3" xfId="13898"/>
    <cellStyle name="Normal 3 2 3 3 2 4 4" xfId="13899"/>
    <cellStyle name="Normal 3 2 3 3 2 4 5" xfId="13900"/>
    <cellStyle name="Normal 3 2 3 3 2 5" xfId="13901"/>
    <cellStyle name="Normal 3 2 3 3 2 5 2" xfId="13902"/>
    <cellStyle name="Normal 3 2 3 3 2 5 3" xfId="13903"/>
    <cellStyle name="Normal 3 2 3 3 2 5 4" xfId="13904"/>
    <cellStyle name="Normal 3 2 3 3 2 6" xfId="13905"/>
    <cellStyle name="Normal 3 2 3 3 2 7" xfId="13906"/>
    <cellStyle name="Normal 3 2 3 3 2 8" xfId="13907"/>
    <cellStyle name="Normal 3 2 3 3 3" xfId="13908"/>
    <cellStyle name="Normal 3 2 3 3 3 2" xfId="13909"/>
    <cellStyle name="Normal 3 2 3 3 3 2 2" xfId="13910"/>
    <cellStyle name="Normal 3 2 3 3 3 2 2 2" xfId="13911"/>
    <cellStyle name="Normal 3 2 3 3 3 2 2 3" xfId="13912"/>
    <cellStyle name="Normal 3 2 3 3 3 2 2 4" xfId="13913"/>
    <cellStyle name="Normal 3 2 3 3 3 2 3" xfId="13914"/>
    <cellStyle name="Normal 3 2 3 3 3 2 4" xfId="13915"/>
    <cellStyle name="Normal 3 2 3 3 3 2 5" xfId="13916"/>
    <cellStyle name="Normal 3 2 3 3 3 3" xfId="13917"/>
    <cellStyle name="Normal 3 2 3 3 3 3 2" xfId="13918"/>
    <cellStyle name="Normal 3 2 3 3 3 3 3" xfId="13919"/>
    <cellStyle name="Normal 3 2 3 3 3 3 4" xfId="13920"/>
    <cellStyle name="Normal 3 2 3 3 3 4" xfId="13921"/>
    <cellStyle name="Normal 3 2 3 3 3 5" xfId="13922"/>
    <cellStyle name="Normal 3 2 3 3 3 6" xfId="13923"/>
    <cellStyle name="Normal 3 2 3 3 4" xfId="13924"/>
    <cellStyle name="Normal 3 2 3 3 4 2" xfId="13925"/>
    <cellStyle name="Normal 3 2 3 3 4 2 2" xfId="13926"/>
    <cellStyle name="Normal 3 2 3 3 4 2 2 2" xfId="13927"/>
    <cellStyle name="Normal 3 2 3 3 4 2 2 3" xfId="13928"/>
    <cellStyle name="Normal 3 2 3 3 4 2 2 4" xfId="13929"/>
    <cellStyle name="Normal 3 2 3 3 4 2 3" xfId="13930"/>
    <cellStyle name="Normal 3 2 3 3 4 2 4" xfId="13931"/>
    <cellStyle name="Normal 3 2 3 3 4 2 5" xfId="13932"/>
    <cellStyle name="Normal 3 2 3 3 4 3" xfId="13933"/>
    <cellStyle name="Normal 3 2 3 3 4 3 2" xfId="13934"/>
    <cellStyle name="Normal 3 2 3 3 4 3 3" xfId="13935"/>
    <cellStyle name="Normal 3 2 3 3 4 3 4" xfId="13936"/>
    <cellStyle name="Normal 3 2 3 3 4 4" xfId="13937"/>
    <cellStyle name="Normal 3 2 3 3 4 5" xfId="13938"/>
    <cellStyle name="Normal 3 2 3 3 4 6" xfId="13939"/>
    <cellStyle name="Normal 3 2 3 3 5" xfId="13940"/>
    <cellStyle name="Normal 3 2 3 3 6" xfId="13941"/>
    <cellStyle name="Normal 3 2 3 3 6 2" xfId="13942"/>
    <cellStyle name="Normal 3 2 3 3 6 2 2" xfId="13943"/>
    <cellStyle name="Normal 3 2 3 3 6 2 3" xfId="13944"/>
    <cellStyle name="Normal 3 2 3 3 6 2 4" xfId="13945"/>
    <cellStyle name="Normal 3 2 3 3 6 3" xfId="13946"/>
    <cellStyle name="Normal 3 2 3 3 6 4" xfId="13947"/>
    <cellStyle name="Normal 3 2 3 3 6 5" xfId="13948"/>
    <cellStyle name="Normal 3 2 3 3 7" xfId="13949"/>
    <cellStyle name="Normal 3 2 3 3 7 2" xfId="13950"/>
    <cellStyle name="Normal 3 2 3 3 7 3" xfId="13951"/>
    <cellStyle name="Normal 3 2 3 3 7 4" xfId="13952"/>
    <cellStyle name="Normal 3 2 3 3 8" xfId="13953"/>
    <cellStyle name="Normal 3 2 3 3 9" xfId="13954"/>
    <cellStyle name="Normal 3 2 3 4" xfId="13955"/>
    <cellStyle name="Normal 3 2 3 4 10" xfId="13956"/>
    <cellStyle name="Normal 3 2 3 4 2" xfId="13957"/>
    <cellStyle name="Normal 3 2 3 4 2 2" xfId="13958"/>
    <cellStyle name="Normal 3 2 3 4 2 2 2" xfId="13959"/>
    <cellStyle name="Normal 3 2 3 4 2 2 2 2" xfId="13960"/>
    <cellStyle name="Normal 3 2 3 4 2 2 2 2 2" xfId="13961"/>
    <cellStyle name="Normal 3 2 3 4 2 2 2 2 3" xfId="13962"/>
    <cellStyle name="Normal 3 2 3 4 2 2 2 2 4" xfId="13963"/>
    <cellStyle name="Normal 3 2 3 4 2 2 2 3" xfId="13964"/>
    <cellStyle name="Normal 3 2 3 4 2 2 2 4" xfId="13965"/>
    <cellStyle name="Normal 3 2 3 4 2 2 2 5" xfId="13966"/>
    <cellStyle name="Normal 3 2 3 4 2 2 3" xfId="13967"/>
    <cellStyle name="Normal 3 2 3 4 2 2 3 2" xfId="13968"/>
    <cellStyle name="Normal 3 2 3 4 2 2 3 3" xfId="13969"/>
    <cellStyle name="Normal 3 2 3 4 2 2 3 4" xfId="13970"/>
    <cellStyle name="Normal 3 2 3 4 2 2 4" xfId="13971"/>
    <cellStyle name="Normal 3 2 3 4 2 2 5" xfId="13972"/>
    <cellStyle name="Normal 3 2 3 4 2 2 6" xfId="13973"/>
    <cellStyle name="Normal 3 2 3 4 2 3" xfId="13974"/>
    <cellStyle name="Normal 3 2 3 4 2 3 2" xfId="13975"/>
    <cellStyle name="Normal 3 2 3 4 2 3 2 2" xfId="13976"/>
    <cellStyle name="Normal 3 2 3 4 2 3 2 2 2" xfId="13977"/>
    <cellStyle name="Normal 3 2 3 4 2 3 2 2 3" xfId="13978"/>
    <cellStyle name="Normal 3 2 3 4 2 3 2 2 4" xfId="13979"/>
    <cellStyle name="Normal 3 2 3 4 2 3 2 3" xfId="13980"/>
    <cellStyle name="Normal 3 2 3 4 2 3 2 4" xfId="13981"/>
    <cellStyle name="Normal 3 2 3 4 2 3 2 5" xfId="13982"/>
    <cellStyle name="Normal 3 2 3 4 2 3 3" xfId="13983"/>
    <cellStyle name="Normal 3 2 3 4 2 3 3 2" xfId="13984"/>
    <cellStyle name="Normal 3 2 3 4 2 3 3 3" xfId="13985"/>
    <cellStyle name="Normal 3 2 3 4 2 3 3 4" xfId="13986"/>
    <cellStyle name="Normal 3 2 3 4 2 3 4" xfId="13987"/>
    <cellStyle name="Normal 3 2 3 4 2 3 5" xfId="13988"/>
    <cellStyle name="Normal 3 2 3 4 2 3 6" xfId="13989"/>
    <cellStyle name="Normal 3 2 3 4 2 4" xfId="13990"/>
    <cellStyle name="Normal 3 2 3 4 2 4 2" xfId="13991"/>
    <cellStyle name="Normal 3 2 3 4 2 4 2 2" xfId="13992"/>
    <cellStyle name="Normal 3 2 3 4 2 4 2 3" xfId="13993"/>
    <cellStyle name="Normal 3 2 3 4 2 4 2 4" xfId="13994"/>
    <cellStyle name="Normal 3 2 3 4 2 4 3" xfId="13995"/>
    <cellStyle name="Normal 3 2 3 4 2 4 4" xfId="13996"/>
    <cellStyle name="Normal 3 2 3 4 2 4 5" xfId="13997"/>
    <cellStyle name="Normal 3 2 3 4 2 5" xfId="13998"/>
    <cellStyle name="Normal 3 2 3 4 2 5 2" xfId="13999"/>
    <cellStyle name="Normal 3 2 3 4 2 5 3" xfId="14000"/>
    <cellStyle name="Normal 3 2 3 4 2 5 4" xfId="14001"/>
    <cellStyle name="Normal 3 2 3 4 2 6" xfId="14002"/>
    <cellStyle name="Normal 3 2 3 4 2 7" xfId="14003"/>
    <cellStyle name="Normal 3 2 3 4 2 8" xfId="14004"/>
    <cellStyle name="Normal 3 2 3 4 3" xfId="14005"/>
    <cellStyle name="Normal 3 2 3 4 3 2" xfId="14006"/>
    <cellStyle name="Normal 3 2 3 4 3 2 2" xfId="14007"/>
    <cellStyle name="Normal 3 2 3 4 3 2 2 2" xfId="14008"/>
    <cellStyle name="Normal 3 2 3 4 3 2 2 3" xfId="14009"/>
    <cellStyle name="Normal 3 2 3 4 3 2 2 4" xfId="14010"/>
    <cellStyle name="Normal 3 2 3 4 3 2 3" xfId="14011"/>
    <cellStyle name="Normal 3 2 3 4 3 2 4" xfId="14012"/>
    <cellStyle name="Normal 3 2 3 4 3 2 5" xfId="14013"/>
    <cellStyle name="Normal 3 2 3 4 3 3" xfId="14014"/>
    <cellStyle name="Normal 3 2 3 4 3 3 2" xfId="14015"/>
    <cellStyle name="Normal 3 2 3 4 3 3 3" xfId="14016"/>
    <cellStyle name="Normal 3 2 3 4 3 3 4" xfId="14017"/>
    <cellStyle name="Normal 3 2 3 4 3 4" xfId="14018"/>
    <cellStyle name="Normal 3 2 3 4 3 5" xfId="14019"/>
    <cellStyle name="Normal 3 2 3 4 3 6" xfId="14020"/>
    <cellStyle name="Normal 3 2 3 4 4" xfId="14021"/>
    <cellStyle name="Normal 3 2 3 4 4 2" xfId="14022"/>
    <cellStyle name="Normal 3 2 3 4 4 2 2" xfId="14023"/>
    <cellStyle name="Normal 3 2 3 4 4 2 2 2" xfId="14024"/>
    <cellStyle name="Normal 3 2 3 4 4 2 2 3" xfId="14025"/>
    <cellStyle name="Normal 3 2 3 4 4 2 2 4" xfId="14026"/>
    <cellStyle name="Normal 3 2 3 4 4 2 3" xfId="14027"/>
    <cellStyle name="Normal 3 2 3 4 4 2 4" xfId="14028"/>
    <cellStyle name="Normal 3 2 3 4 4 2 5" xfId="14029"/>
    <cellStyle name="Normal 3 2 3 4 4 3" xfId="14030"/>
    <cellStyle name="Normal 3 2 3 4 4 3 2" xfId="14031"/>
    <cellStyle name="Normal 3 2 3 4 4 3 3" xfId="14032"/>
    <cellStyle name="Normal 3 2 3 4 4 3 4" xfId="14033"/>
    <cellStyle name="Normal 3 2 3 4 4 4" xfId="14034"/>
    <cellStyle name="Normal 3 2 3 4 4 5" xfId="14035"/>
    <cellStyle name="Normal 3 2 3 4 4 6" xfId="14036"/>
    <cellStyle name="Normal 3 2 3 4 5" xfId="14037"/>
    <cellStyle name="Normal 3 2 3 4 6" xfId="14038"/>
    <cellStyle name="Normal 3 2 3 4 6 2" xfId="14039"/>
    <cellStyle name="Normal 3 2 3 4 6 2 2" xfId="14040"/>
    <cellStyle name="Normal 3 2 3 4 6 2 3" xfId="14041"/>
    <cellStyle name="Normal 3 2 3 4 6 2 4" xfId="14042"/>
    <cellStyle name="Normal 3 2 3 4 6 3" xfId="14043"/>
    <cellStyle name="Normal 3 2 3 4 6 4" xfId="14044"/>
    <cellStyle name="Normal 3 2 3 4 6 5" xfId="14045"/>
    <cellStyle name="Normal 3 2 3 4 7" xfId="14046"/>
    <cellStyle name="Normal 3 2 3 4 7 2" xfId="14047"/>
    <cellStyle name="Normal 3 2 3 4 7 3" xfId="14048"/>
    <cellStyle name="Normal 3 2 3 4 7 4" xfId="14049"/>
    <cellStyle name="Normal 3 2 3 4 8" xfId="14050"/>
    <cellStyle name="Normal 3 2 3 4 9" xfId="14051"/>
    <cellStyle name="Normal 3 2 3 5" xfId="14052"/>
    <cellStyle name="Normal 3 2 3 5 2" xfId="14053"/>
    <cellStyle name="Normal 3 2 3 5 2 2" xfId="14054"/>
    <cellStyle name="Normal 3 2 3 5 2 2 2" xfId="14055"/>
    <cellStyle name="Normal 3 2 3 5 2 2 2 2" xfId="14056"/>
    <cellStyle name="Normal 3 2 3 5 2 2 2 3" xfId="14057"/>
    <cellStyle name="Normal 3 2 3 5 2 2 2 4" xfId="14058"/>
    <cellStyle name="Normal 3 2 3 5 2 2 3" xfId="14059"/>
    <cellStyle name="Normal 3 2 3 5 2 2 4" xfId="14060"/>
    <cellStyle name="Normal 3 2 3 5 2 2 5" xfId="14061"/>
    <cellStyle name="Normal 3 2 3 5 2 3" xfId="14062"/>
    <cellStyle name="Normal 3 2 3 5 2 3 2" xfId="14063"/>
    <cellStyle name="Normal 3 2 3 5 2 3 3" xfId="14064"/>
    <cellStyle name="Normal 3 2 3 5 2 3 4" xfId="14065"/>
    <cellStyle name="Normal 3 2 3 5 2 4" xfId="14066"/>
    <cellStyle name="Normal 3 2 3 5 2 5" xfId="14067"/>
    <cellStyle name="Normal 3 2 3 5 2 6" xfId="14068"/>
    <cellStyle name="Normal 3 2 3 5 3" xfId="14069"/>
    <cellStyle name="Normal 3 2 3 5 3 2" xfId="14070"/>
    <cellStyle name="Normal 3 2 3 5 3 2 2" xfId="14071"/>
    <cellStyle name="Normal 3 2 3 5 3 2 2 2" xfId="14072"/>
    <cellStyle name="Normal 3 2 3 5 3 2 2 3" xfId="14073"/>
    <cellStyle name="Normal 3 2 3 5 3 2 2 4" xfId="14074"/>
    <cellStyle name="Normal 3 2 3 5 3 2 3" xfId="14075"/>
    <cellStyle name="Normal 3 2 3 5 3 2 4" xfId="14076"/>
    <cellStyle name="Normal 3 2 3 5 3 2 5" xfId="14077"/>
    <cellStyle name="Normal 3 2 3 5 3 3" xfId="14078"/>
    <cellStyle name="Normal 3 2 3 5 3 3 2" xfId="14079"/>
    <cellStyle name="Normal 3 2 3 5 3 3 3" xfId="14080"/>
    <cellStyle name="Normal 3 2 3 5 3 3 4" xfId="14081"/>
    <cellStyle name="Normal 3 2 3 5 3 4" xfId="14082"/>
    <cellStyle name="Normal 3 2 3 5 3 5" xfId="14083"/>
    <cellStyle name="Normal 3 2 3 5 3 6" xfId="14084"/>
    <cellStyle name="Normal 3 2 3 5 4" xfId="14085"/>
    <cellStyle name="Normal 3 2 3 5 5" xfId="14086"/>
    <cellStyle name="Normal 3 2 3 5 5 2" xfId="14087"/>
    <cellStyle name="Normal 3 2 3 5 5 2 2" xfId="14088"/>
    <cellStyle name="Normal 3 2 3 5 5 2 3" xfId="14089"/>
    <cellStyle name="Normal 3 2 3 5 5 2 4" xfId="14090"/>
    <cellStyle name="Normal 3 2 3 5 5 3" xfId="14091"/>
    <cellStyle name="Normal 3 2 3 5 5 4" xfId="14092"/>
    <cellStyle name="Normal 3 2 3 5 5 5" xfId="14093"/>
    <cellStyle name="Normal 3 2 3 5 6" xfId="14094"/>
    <cellStyle name="Normal 3 2 3 5 6 2" xfId="14095"/>
    <cellStyle name="Normal 3 2 3 5 6 3" xfId="14096"/>
    <cellStyle name="Normal 3 2 3 5 6 4" xfId="14097"/>
    <cellStyle name="Normal 3 2 3 5 7" xfId="14098"/>
    <cellStyle name="Normal 3 2 3 5 8" xfId="14099"/>
    <cellStyle name="Normal 3 2 3 5 9" xfId="14100"/>
    <cellStyle name="Normal 3 2 3 6" xfId="14101"/>
    <cellStyle name="Normal 3 2 3 6 2" xfId="14102"/>
    <cellStyle name="Normal 3 2 3 6 2 2" xfId="14103"/>
    <cellStyle name="Normal 3 2 3 6 2 2 2" xfId="14104"/>
    <cellStyle name="Normal 3 2 3 6 2 2 2 2" xfId="14105"/>
    <cellStyle name="Normal 3 2 3 6 2 2 2 3" xfId="14106"/>
    <cellStyle name="Normal 3 2 3 6 2 2 2 4" xfId="14107"/>
    <cellStyle name="Normal 3 2 3 6 2 2 3" xfId="14108"/>
    <cellStyle name="Normal 3 2 3 6 2 2 4" xfId="14109"/>
    <cellStyle name="Normal 3 2 3 6 2 2 5" xfId="14110"/>
    <cellStyle name="Normal 3 2 3 6 2 3" xfId="14111"/>
    <cellStyle name="Normal 3 2 3 6 2 3 2" xfId="14112"/>
    <cellStyle name="Normal 3 2 3 6 2 3 3" xfId="14113"/>
    <cellStyle name="Normal 3 2 3 6 2 3 4" xfId="14114"/>
    <cellStyle name="Normal 3 2 3 6 2 4" xfId="14115"/>
    <cellStyle name="Normal 3 2 3 6 2 5" xfId="14116"/>
    <cellStyle name="Normal 3 2 3 6 2 6" xfId="14117"/>
    <cellStyle name="Normal 3 2 3 6 3" xfId="14118"/>
    <cellStyle name="Normal 3 2 3 6 3 2" xfId="14119"/>
    <cellStyle name="Normal 3 2 3 6 3 2 2" xfId="14120"/>
    <cellStyle name="Normal 3 2 3 6 3 2 2 2" xfId="14121"/>
    <cellStyle name="Normal 3 2 3 6 3 2 2 3" xfId="14122"/>
    <cellStyle name="Normal 3 2 3 6 3 2 2 4" xfId="14123"/>
    <cellStyle name="Normal 3 2 3 6 3 2 3" xfId="14124"/>
    <cellStyle name="Normal 3 2 3 6 3 2 4" xfId="14125"/>
    <cellStyle name="Normal 3 2 3 6 3 2 5" xfId="14126"/>
    <cellStyle name="Normal 3 2 3 6 3 3" xfId="14127"/>
    <cellStyle name="Normal 3 2 3 6 3 3 2" xfId="14128"/>
    <cellStyle name="Normal 3 2 3 6 3 3 3" xfId="14129"/>
    <cellStyle name="Normal 3 2 3 6 3 3 4" xfId="14130"/>
    <cellStyle name="Normal 3 2 3 6 3 4" xfId="14131"/>
    <cellStyle name="Normal 3 2 3 6 3 5" xfId="14132"/>
    <cellStyle name="Normal 3 2 3 6 3 6" xfId="14133"/>
    <cellStyle name="Normal 3 2 3 6 4" xfId="14134"/>
    <cellStyle name="Normal 3 2 3 6 4 2" xfId="14135"/>
    <cellStyle name="Normal 3 2 3 6 4 2 2" xfId="14136"/>
    <cellStyle name="Normal 3 2 3 6 4 2 3" xfId="14137"/>
    <cellStyle name="Normal 3 2 3 6 4 2 4" xfId="14138"/>
    <cellStyle name="Normal 3 2 3 6 4 3" xfId="14139"/>
    <cellStyle name="Normal 3 2 3 6 4 4" xfId="14140"/>
    <cellStyle name="Normal 3 2 3 6 4 5" xfId="14141"/>
    <cellStyle name="Normal 3 2 3 6 5" xfId="14142"/>
    <cellStyle name="Normal 3 2 3 6 5 2" xfId="14143"/>
    <cellStyle name="Normal 3 2 3 6 5 3" xfId="14144"/>
    <cellStyle name="Normal 3 2 3 6 5 4" xfId="14145"/>
    <cellStyle name="Normal 3 2 3 6 6" xfId="14146"/>
    <cellStyle name="Normal 3 2 3 6 7" xfId="14147"/>
    <cellStyle name="Normal 3 2 3 6 8" xfId="14148"/>
    <cellStyle name="Normal 3 2 3 7" xfId="14149"/>
    <cellStyle name="Normal 3 2 3 7 2" xfId="14150"/>
    <cellStyle name="Normal 3 2 3 7 2 2" xfId="14151"/>
    <cellStyle name="Normal 3 2 3 7 2 2 2" xfId="14152"/>
    <cellStyle name="Normal 3 2 3 7 2 2 3" xfId="14153"/>
    <cellStyle name="Normal 3 2 3 7 2 2 4" xfId="14154"/>
    <cellStyle name="Normal 3 2 3 7 2 3" xfId="14155"/>
    <cellStyle name="Normal 3 2 3 7 2 4" xfId="14156"/>
    <cellStyle name="Normal 3 2 3 7 2 5" xfId="14157"/>
    <cellStyle name="Normal 3 2 3 7 3" xfId="14158"/>
    <cellStyle name="Normal 3 2 3 7 3 2" xfId="14159"/>
    <cellStyle name="Normal 3 2 3 7 3 3" xfId="14160"/>
    <cellStyle name="Normal 3 2 3 7 3 4" xfId="14161"/>
    <cellStyle name="Normal 3 2 3 7 4" xfId="14162"/>
    <cellStyle name="Normal 3 2 3 7 5" xfId="14163"/>
    <cellStyle name="Normal 3 2 3 7 6" xfId="14164"/>
    <cellStyle name="Normal 3 2 3 8" xfId="14165"/>
    <cellStyle name="Normal 3 2 3 8 2" xfId="14166"/>
    <cellStyle name="Normal 3 2 3 8 2 2" xfId="14167"/>
    <cellStyle name="Normal 3 2 3 8 2 2 2" xfId="14168"/>
    <cellStyle name="Normal 3 2 3 8 2 2 3" xfId="14169"/>
    <cellStyle name="Normal 3 2 3 8 2 2 4" xfId="14170"/>
    <cellStyle name="Normal 3 2 3 8 2 3" xfId="14171"/>
    <cellStyle name="Normal 3 2 3 8 2 4" xfId="14172"/>
    <cellStyle name="Normal 3 2 3 8 2 5" xfId="14173"/>
    <cellStyle name="Normal 3 2 3 8 3" xfId="14174"/>
    <cellStyle name="Normal 3 2 3 8 3 2" xfId="14175"/>
    <cellStyle name="Normal 3 2 3 8 3 3" xfId="14176"/>
    <cellStyle name="Normal 3 2 3 8 3 4" xfId="14177"/>
    <cellStyle name="Normal 3 2 3 8 4" xfId="14178"/>
    <cellStyle name="Normal 3 2 3 8 5" xfId="14179"/>
    <cellStyle name="Normal 3 2 3 8 6" xfId="14180"/>
    <cellStyle name="Normal 3 2 3 9" xfId="14181"/>
    <cellStyle name="Normal 3 2 4" xfId="14182"/>
    <cellStyle name="Normal 3 2 4 10" xfId="14183"/>
    <cellStyle name="Normal 3 2 4 2" xfId="14184"/>
    <cellStyle name="Normal 3 2 4 2 2" xfId="14185"/>
    <cellStyle name="Normal 3 2 4 2 2 2" xfId="14186"/>
    <cellStyle name="Normal 3 2 4 2 2 2 2" xfId="14187"/>
    <cellStyle name="Normal 3 2 4 2 2 2 2 2" xfId="14188"/>
    <cellStyle name="Normal 3 2 4 2 2 2 2 3" xfId="14189"/>
    <cellStyle name="Normal 3 2 4 2 2 2 2 4" xfId="14190"/>
    <cellStyle name="Normal 3 2 4 2 2 2 3" xfId="14191"/>
    <cellStyle name="Normal 3 2 4 2 2 2 4" xfId="14192"/>
    <cellStyle name="Normal 3 2 4 2 2 2 5" xfId="14193"/>
    <cellStyle name="Normal 3 2 4 2 2 3" xfId="14194"/>
    <cellStyle name="Normal 3 2 4 2 2 3 2" xfId="14195"/>
    <cellStyle name="Normal 3 2 4 2 2 3 3" xfId="14196"/>
    <cellStyle name="Normal 3 2 4 2 2 3 4" xfId="14197"/>
    <cellStyle name="Normal 3 2 4 2 2 4" xfId="14198"/>
    <cellStyle name="Normal 3 2 4 2 2 5" xfId="14199"/>
    <cellStyle name="Normal 3 2 4 2 2 6" xfId="14200"/>
    <cellStyle name="Normal 3 2 4 2 3" xfId="14201"/>
    <cellStyle name="Normal 3 2 4 2 3 2" xfId="14202"/>
    <cellStyle name="Normal 3 2 4 2 3 2 2" xfId="14203"/>
    <cellStyle name="Normal 3 2 4 2 3 2 2 2" xfId="14204"/>
    <cellStyle name="Normal 3 2 4 2 3 2 2 3" xfId="14205"/>
    <cellStyle name="Normal 3 2 4 2 3 2 2 4" xfId="14206"/>
    <cellStyle name="Normal 3 2 4 2 3 2 3" xfId="14207"/>
    <cellStyle name="Normal 3 2 4 2 3 2 4" xfId="14208"/>
    <cellStyle name="Normal 3 2 4 2 3 2 5" xfId="14209"/>
    <cellStyle name="Normal 3 2 4 2 3 3" xfId="14210"/>
    <cellStyle name="Normal 3 2 4 2 3 3 2" xfId="14211"/>
    <cellStyle name="Normal 3 2 4 2 3 3 3" xfId="14212"/>
    <cellStyle name="Normal 3 2 4 2 3 3 4" xfId="14213"/>
    <cellStyle name="Normal 3 2 4 2 3 4" xfId="14214"/>
    <cellStyle name="Normal 3 2 4 2 3 5" xfId="14215"/>
    <cellStyle name="Normal 3 2 4 2 3 6" xfId="14216"/>
    <cellStyle name="Normal 3 2 4 2 4" xfId="14217"/>
    <cellStyle name="Normal 3 2 4 2 5" xfId="14218"/>
    <cellStyle name="Normal 3 2 4 2 5 2" xfId="14219"/>
    <cellStyle name="Normal 3 2 4 2 5 2 2" xfId="14220"/>
    <cellStyle name="Normal 3 2 4 2 5 2 3" xfId="14221"/>
    <cellStyle name="Normal 3 2 4 2 5 2 4" xfId="14222"/>
    <cellStyle name="Normal 3 2 4 2 5 3" xfId="14223"/>
    <cellStyle name="Normal 3 2 4 2 5 4" xfId="14224"/>
    <cellStyle name="Normal 3 2 4 2 5 5" xfId="14225"/>
    <cellStyle name="Normal 3 2 4 2 6" xfId="14226"/>
    <cellStyle name="Normal 3 2 4 2 6 2" xfId="14227"/>
    <cellStyle name="Normal 3 2 4 2 6 3" xfId="14228"/>
    <cellStyle name="Normal 3 2 4 2 6 4" xfId="14229"/>
    <cellStyle name="Normal 3 2 4 2 7" xfId="14230"/>
    <cellStyle name="Normal 3 2 4 2 8" xfId="14231"/>
    <cellStyle name="Normal 3 2 4 2 9" xfId="14232"/>
    <cellStyle name="Normal 3 2 4 3" xfId="14233"/>
    <cellStyle name="Normal 3 2 4 3 2" xfId="14234"/>
    <cellStyle name="Normal 3 2 4 3 2 2" xfId="14235"/>
    <cellStyle name="Normal 3 2 4 3 2 2 2" xfId="14236"/>
    <cellStyle name="Normal 3 2 4 3 2 2 3" xfId="14237"/>
    <cellStyle name="Normal 3 2 4 3 2 2 4" xfId="14238"/>
    <cellStyle name="Normal 3 2 4 3 2 3" xfId="14239"/>
    <cellStyle name="Normal 3 2 4 3 2 4" xfId="14240"/>
    <cellStyle name="Normal 3 2 4 3 2 5" xfId="14241"/>
    <cellStyle name="Normal 3 2 4 3 3" xfId="14242"/>
    <cellStyle name="Normal 3 2 4 3 3 2" xfId="14243"/>
    <cellStyle name="Normal 3 2 4 3 3 3" xfId="14244"/>
    <cellStyle name="Normal 3 2 4 3 3 4" xfId="14245"/>
    <cellStyle name="Normal 3 2 4 3 4" xfId="14246"/>
    <cellStyle name="Normal 3 2 4 3 5" xfId="14247"/>
    <cellStyle name="Normal 3 2 4 3 6" xfId="14248"/>
    <cellStyle name="Normal 3 2 4 4" xfId="14249"/>
    <cellStyle name="Normal 3 2 4 4 2" xfId="14250"/>
    <cellStyle name="Normal 3 2 4 4 2 2" xfId="14251"/>
    <cellStyle name="Normal 3 2 4 4 2 2 2" xfId="14252"/>
    <cellStyle name="Normal 3 2 4 4 2 2 3" xfId="14253"/>
    <cellStyle name="Normal 3 2 4 4 2 2 4" xfId="14254"/>
    <cellStyle name="Normal 3 2 4 4 2 3" xfId="14255"/>
    <cellStyle name="Normal 3 2 4 4 2 4" xfId="14256"/>
    <cellStyle name="Normal 3 2 4 4 2 5" xfId="14257"/>
    <cellStyle name="Normal 3 2 4 4 3" xfId="14258"/>
    <cellStyle name="Normal 3 2 4 4 3 2" xfId="14259"/>
    <cellStyle name="Normal 3 2 4 4 3 3" xfId="14260"/>
    <cellStyle name="Normal 3 2 4 4 3 4" xfId="14261"/>
    <cellStyle name="Normal 3 2 4 4 4" xfId="14262"/>
    <cellStyle name="Normal 3 2 4 4 5" xfId="14263"/>
    <cellStyle name="Normal 3 2 4 4 6" xfId="14264"/>
    <cellStyle name="Normal 3 2 4 5" xfId="14265"/>
    <cellStyle name="Normal 3 2 4 6" xfId="14266"/>
    <cellStyle name="Normal 3 2 4 6 2" xfId="14267"/>
    <cellStyle name="Normal 3 2 4 6 2 2" xfId="14268"/>
    <cellStyle name="Normal 3 2 4 6 2 3" xfId="14269"/>
    <cellStyle name="Normal 3 2 4 6 2 4" xfId="14270"/>
    <cellStyle name="Normal 3 2 4 6 3" xfId="14271"/>
    <cellStyle name="Normal 3 2 4 6 4" xfId="14272"/>
    <cellStyle name="Normal 3 2 4 6 5" xfId="14273"/>
    <cellStyle name="Normal 3 2 4 7" xfId="14274"/>
    <cellStyle name="Normal 3 2 4 7 2" xfId="14275"/>
    <cellStyle name="Normal 3 2 4 7 3" xfId="14276"/>
    <cellStyle name="Normal 3 2 4 7 4" xfId="14277"/>
    <cellStyle name="Normal 3 2 4 8" xfId="14278"/>
    <cellStyle name="Normal 3 2 4 9" xfId="14279"/>
    <cellStyle name="Normal 3 2 5" xfId="14280"/>
    <cellStyle name="Normal 3 2 5 10" xfId="14281"/>
    <cellStyle name="Normal 3 2 5 2" xfId="14282"/>
    <cellStyle name="Normal 3 2 5 2 2" xfId="14283"/>
    <cellStyle name="Normal 3 2 5 2 2 2" xfId="14284"/>
    <cellStyle name="Normal 3 2 5 2 2 2 2" xfId="14285"/>
    <cellStyle name="Normal 3 2 5 2 2 2 2 2" xfId="14286"/>
    <cellStyle name="Normal 3 2 5 2 2 2 2 3" xfId="14287"/>
    <cellStyle name="Normal 3 2 5 2 2 2 2 4" xfId="14288"/>
    <cellStyle name="Normal 3 2 5 2 2 2 3" xfId="14289"/>
    <cellStyle name="Normal 3 2 5 2 2 2 4" xfId="14290"/>
    <cellStyle name="Normal 3 2 5 2 2 2 5" xfId="14291"/>
    <cellStyle name="Normal 3 2 5 2 2 3" xfId="14292"/>
    <cellStyle name="Normal 3 2 5 2 2 3 2" xfId="14293"/>
    <cellStyle name="Normal 3 2 5 2 2 3 3" xfId="14294"/>
    <cellStyle name="Normal 3 2 5 2 2 3 4" xfId="14295"/>
    <cellStyle name="Normal 3 2 5 2 2 4" xfId="14296"/>
    <cellStyle name="Normal 3 2 5 2 2 5" xfId="14297"/>
    <cellStyle name="Normal 3 2 5 2 2 6" xfId="14298"/>
    <cellStyle name="Normal 3 2 5 2 3" xfId="14299"/>
    <cellStyle name="Normal 3 2 5 2 3 2" xfId="14300"/>
    <cellStyle name="Normal 3 2 5 2 3 2 2" xfId="14301"/>
    <cellStyle name="Normal 3 2 5 2 3 2 2 2" xfId="14302"/>
    <cellStyle name="Normal 3 2 5 2 3 2 2 3" xfId="14303"/>
    <cellStyle name="Normal 3 2 5 2 3 2 2 4" xfId="14304"/>
    <cellStyle name="Normal 3 2 5 2 3 2 3" xfId="14305"/>
    <cellStyle name="Normal 3 2 5 2 3 2 4" xfId="14306"/>
    <cellStyle name="Normal 3 2 5 2 3 2 5" xfId="14307"/>
    <cellStyle name="Normal 3 2 5 2 3 3" xfId="14308"/>
    <cellStyle name="Normal 3 2 5 2 3 3 2" xfId="14309"/>
    <cellStyle name="Normal 3 2 5 2 3 3 3" xfId="14310"/>
    <cellStyle name="Normal 3 2 5 2 3 3 4" xfId="14311"/>
    <cellStyle name="Normal 3 2 5 2 3 4" xfId="14312"/>
    <cellStyle name="Normal 3 2 5 2 3 5" xfId="14313"/>
    <cellStyle name="Normal 3 2 5 2 3 6" xfId="14314"/>
    <cellStyle name="Normal 3 2 5 2 4" xfId="14315"/>
    <cellStyle name="Normal 3 2 5 2 5" xfId="14316"/>
    <cellStyle name="Normal 3 2 5 2 5 2" xfId="14317"/>
    <cellStyle name="Normal 3 2 5 2 5 2 2" xfId="14318"/>
    <cellStyle name="Normal 3 2 5 2 5 2 3" xfId="14319"/>
    <cellStyle name="Normal 3 2 5 2 5 2 4" xfId="14320"/>
    <cellStyle name="Normal 3 2 5 2 5 3" xfId="14321"/>
    <cellStyle name="Normal 3 2 5 2 5 4" xfId="14322"/>
    <cellStyle name="Normal 3 2 5 2 5 5" xfId="14323"/>
    <cellStyle name="Normal 3 2 5 2 6" xfId="14324"/>
    <cellStyle name="Normal 3 2 5 2 6 2" xfId="14325"/>
    <cellStyle name="Normal 3 2 5 2 6 3" xfId="14326"/>
    <cellStyle name="Normal 3 2 5 2 6 4" xfId="14327"/>
    <cellStyle name="Normal 3 2 5 2 7" xfId="14328"/>
    <cellStyle name="Normal 3 2 5 2 8" xfId="14329"/>
    <cellStyle name="Normal 3 2 5 2 9" xfId="14330"/>
    <cellStyle name="Normal 3 2 5 3" xfId="14331"/>
    <cellStyle name="Normal 3 2 5 3 2" xfId="14332"/>
    <cellStyle name="Normal 3 2 5 3 2 2" xfId="14333"/>
    <cellStyle name="Normal 3 2 5 3 2 2 2" xfId="14334"/>
    <cellStyle name="Normal 3 2 5 3 2 2 3" xfId="14335"/>
    <cellStyle name="Normal 3 2 5 3 2 2 4" xfId="14336"/>
    <cellStyle name="Normal 3 2 5 3 2 3" xfId="14337"/>
    <cellStyle name="Normal 3 2 5 3 2 4" xfId="14338"/>
    <cellStyle name="Normal 3 2 5 3 2 5" xfId="14339"/>
    <cellStyle name="Normal 3 2 5 3 3" xfId="14340"/>
    <cellStyle name="Normal 3 2 5 3 3 2" xfId="14341"/>
    <cellStyle name="Normal 3 2 5 3 3 3" xfId="14342"/>
    <cellStyle name="Normal 3 2 5 3 3 4" xfId="14343"/>
    <cellStyle name="Normal 3 2 5 3 4" xfId="14344"/>
    <cellStyle name="Normal 3 2 5 3 5" xfId="14345"/>
    <cellStyle name="Normal 3 2 5 3 6" xfId="14346"/>
    <cellStyle name="Normal 3 2 5 4" xfId="14347"/>
    <cellStyle name="Normal 3 2 5 4 2" xfId="14348"/>
    <cellStyle name="Normal 3 2 5 4 2 2" xfId="14349"/>
    <cellStyle name="Normal 3 2 5 4 2 2 2" xfId="14350"/>
    <cellStyle name="Normal 3 2 5 4 2 2 3" xfId="14351"/>
    <cellStyle name="Normal 3 2 5 4 2 2 4" xfId="14352"/>
    <cellStyle name="Normal 3 2 5 4 2 3" xfId="14353"/>
    <cellStyle name="Normal 3 2 5 4 2 4" xfId="14354"/>
    <cellStyle name="Normal 3 2 5 4 2 5" xfId="14355"/>
    <cellStyle name="Normal 3 2 5 4 3" xfId="14356"/>
    <cellStyle name="Normal 3 2 5 4 3 2" xfId="14357"/>
    <cellStyle name="Normal 3 2 5 4 3 3" xfId="14358"/>
    <cellStyle name="Normal 3 2 5 4 3 4" xfId="14359"/>
    <cellStyle name="Normal 3 2 5 4 4" xfId="14360"/>
    <cellStyle name="Normal 3 2 5 4 5" xfId="14361"/>
    <cellStyle name="Normal 3 2 5 4 6" xfId="14362"/>
    <cellStyle name="Normal 3 2 5 5" xfId="14363"/>
    <cellStyle name="Normal 3 2 5 6" xfId="14364"/>
    <cellStyle name="Normal 3 2 5 6 2" xfId="14365"/>
    <cellStyle name="Normal 3 2 5 6 2 2" xfId="14366"/>
    <cellStyle name="Normal 3 2 5 6 2 3" xfId="14367"/>
    <cellStyle name="Normal 3 2 5 6 2 4" xfId="14368"/>
    <cellStyle name="Normal 3 2 5 6 3" xfId="14369"/>
    <cellStyle name="Normal 3 2 5 6 4" xfId="14370"/>
    <cellStyle name="Normal 3 2 5 6 5" xfId="14371"/>
    <cellStyle name="Normal 3 2 5 7" xfId="14372"/>
    <cellStyle name="Normal 3 2 5 7 2" xfId="14373"/>
    <cellStyle name="Normal 3 2 5 7 3" xfId="14374"/>
    <cellStyle name="Normal 3 2 5 7 4" xfId="14375"/>
    <cellStyle name="Normal 3 2 5 8" xfId="14376"/>
    <cellStyle name="Normal 3 2 5 9" xfId="14377"/>
    <cellStyle name="Normal 3 2 6" xfId="14378"/>
    <cellStyle name="Normal 3 2 6 2" xfId="14379"/>
    <cellStyle name="Normal 3 2 6 2 2" xfId="14380"/>
    <cellStyle name="Normal 3 2 6 2 2 2" xfId="14381"/>
    <cellStyle name="Normal 3 2 6 2 3" xfId="14382"/>
    <cellStyle name="Normal 3 2 6 2 4" xfId="14383"/>
    <cellStyle name="Normal 3 2 6 2 5" xfId="14384"/>
    <cellStyle name="Normal 3 2 6 2 6" xfId="14385"/>
    <cellStyle name="Normal 3 2 6 2 7" xfId="14386"/>
    <cellStyle name="Normal 3 2 6 2 8" xfId="14387"/>
    <cellStyle name="Normal 3 2 6 3" xfId="14388"/>
    <cellStyle name="Normal 3 2 6 3 2" xfId="14389"/>
    <cellStyle name="Normal 3 2 6 4" xfId="14390"/>
    <cellStyle name="Normal 3 2 6 5" xfId="14391"/>
    <cellStyle name="Normal 3 2 6 6" xfId="14392"/>
    <cellStyle name="Normal 3 2 6 7" xfId="14393"/>
    <cellStyle name="Normal 3 2 6 8" xfId="14394"/>
    <cellStyle name="Normal 3 2 6 9" xfId="14395"/>
    <cellStyle name="Normal 3 2 7" xfId="14396"/>
    <cellStyle name="Normal 3 2 7 10" xfId="14397"/>
    <cellStyle name="Normal 3 2 7 2" xfId="14398"/>
    <cellStyle name="Normal 3 2 7 2 2" xfId="14399"/>
    <cellStyle name="Normal 3 2 7 2 2 2" xfId="14400"/>
    <cellStyle name="Normal 3 2 7 2 2 2 2" xfId="14401"/>
    <cellStyle name="Normal 3 2 7 2 2 2 2 2" xfId="14402"/>
    <cellStyle name="Normal 3 2 7 2 2 2 2 3" xfId="14403"/>
    <cellStyle name="Normal 3 2 7 2 2 2 2 4" xfId="14404"/>
    <cellStyle name="Normal 3 2 7 2 2 2 3" xfId="14405"/>
    <cellStyle name="Normal 3 2 7 2 2 2 4" xfId="14406"/>
    <cellStyle name="Normal 3 2 7 2 2 2 5" xfId="14407"/>
    <cellStyle name="Normal 3 2 7 2 2 3" xfId="14408"/>
    <cellStyle name="Normal 3 2 7 2 2 3 2" xfId="14409"/>
    <cellStyle name="Normal 3 2 7 2 2 3 3" xfId="14410"/>
    <cellStyle name="Normal 3 2 7 2 2 3 4" xfId="14411"/>
    <cellStyle name="Normal 3 2 7 2 2 4" xfId="14412"/>
    <cellStyle name="Normal 3 2 7 2 2 5" xfId="14413"/>
    <cellStyle name="Normal 3 2 7 2 2 6" xfId="14414"/>
    <cellStyle name="Normal 3 2 7 2 3" xfId="14415"/>
    <cellStyle name="Normal 3 2 7 2 3 2" xfId="14416"/>
    <cellStyle name="Normal 3 2 7 2 3 2 2" xfId="14417"/>
    <cellStyle name="Normal 3 2 7 2 3 2 2 2" xfId="14418"/>
    <cellStyle name="Normal 3 2 7 2 3 2 2 3" xfId="14419"/>
    <cellStyle name="Normal 3 2 7 2 3 2 2 4" xfId="14420"/>
    <cellStyle name="Normal 3 2 7 2 3 2 3" xfId="14421"/>
    <cellStyle name="Normal 3 2 7 2 3 2 4" xfId="14422"/>
    <cellStyle name="Normal 3 2 7 2 3 2 5" xfId="14423"/>
    <cellStyle name="Normal 3 2 7 2 3 3" xfId="14424"/>
    <cellStyle name="Normal 3 2 7 2 3 3 2" xfId="14425"/>
    <cellStyle name="Normal 3 2 7 2 3 3 3" xfId="14426"/>
    <cellStyle name="Normal 3 2 7 2 3 3 4" xfId="14427"/>
    <cellStyle name="Normal 3 2 7 2 3 4" xfId="14428"/>
    <cellStyle name="Normal 3 2 7 2 3 5" xfId="14429"/>
    <cellStyle name="Normal 3 2 7 2 3 6" xfId="14430"/>
    <cellStyle name="Normal 3 2 7 2 4" xfId="14431"/>
    <cellStyle name="Normal 3 2 7 2 4 2" xfId="14432"/>
    <cellStyle name="Normal 3 2 7 2 4 2 2" xfId="14433"/>
    <cellStyle name="Normal 3 2 7 2 4 2 3" xfId="14434"/>
    <cellStyle name="Normal 3 2 7 2 4 2 4" xfId="14435"/>
    <cellStyle name="Normal 3 2 7 2 4 3" xfId="14436"/>
    <cellStyle name="Normal 3 2 7 2 4 4" xfId="14437"/>
    <cellStyle name="Normal 3 2 7 2 4 5" xfId="14438"/>
    <cellStyle name="Normal 3 2 7 2 5" xfId="14439"/>
    <cellStyle name="Normal 3 2 7 2 5 2" xfId="14440"/>
    <cellStyle name="Normal 3 2 7 2 5 3" xfId="14441"/>
    <cellStyle name="Normal 3 2 7 2 5 4" xfId="14442"/>
    <cellStyle name="Normal 3 2 7 2 6" xfId="14443"/>
    <cellStyle name="Normal 3 2 7 2 7" xfId="14444"/>
    <cellStyle name="Normal 3 2 7 2 8" xfId="14445"/>
    <cellStyle name="Normal 3 2 7 3" xfId="14446"/>
    <cellStyle name="Normal 3 2 7 3 2" xfId="14447"/>
    <cellStyle name="Normal 3 2 7 3 2 2" xfId="14448"/>
    <cellStyle name="Normal 3 2 7 3 2 2 2" xfId="14449"/>
    <cellStyle name="Normal 3 2 7 3 2 2 3" xfId="14450"/>
    <cellStyle name="Normal 3 2 7 3 2 2 4" xfId="14451"/>
    <cellStyle name="Normal 3 2 7 3 2 3" xfId="14452"/>
    <cellStyle name="Normal 3 2 7 3 2 4" xfId="14453"/>
    <cellStyle name="Normal 3 2 7 3 2 5" xfId="14454"/>
    <cellStyle name="Normal 3 2 7 3 3" xfId="14455"/>
    <cellStyle name="Normal 3 2 7 3 3 2" xfId="14456"/>
    <cellStyle name="Normal 3 2 7 3 3 3" xfId="14457"/>
    <cellStyle name="Normal 3 2 7 3 3 4" xfId="14458"/>
    <cellStyle name="Normal 3 2 7 3 4" xfId="14459"/>
    <cellStyle name="Normal 3 2 7 3 5" xfId="14460"/>
    <cellStyle name="Normal 3 2 7 3 6" xfId="14461"/>
    <cellStyle name="Normal 3 2 7 4" xfId="14462"/>
    <cellStyle name="Normal 3 2 7 4 2" xfId="14463"/>
    <cellStyle name="Normal 3 2 7 4 2 2" xfId="14464"/>
    <cellStyle name="Normal 3 2 7 4 2 2 2" xfId="14465"/>
    <cellStyle name="Normal 3 2 7 4 2 2 3" xfId="14466"/>
    <cellStyle name="Normal 3 2 7 4 2 2 4" xfId="14467"/>
    <cellStyle name="Normal 3 2 7 4 2 3" xfId="14468"/>
    <cellStyle name="Normal 3 2 7 4 2 4" xfId="14469"/>
    <cellStyle name="Normal 3 2 7 4 2 5" xfId="14470"/>
    <cellStyle name="Normal 3 2 7 4 3" xfId="14471"/>
    <cellStyle name="Normal 3 2 7 4 3 2" xfId="14472"/>
    <cellStyle name="Normal 3 2 7 4 3 3" xfId="14473"/>
    <cellStyle name="Normal 3 2 7 4 3 4" xfId="14474"/>
    <cellStyle name="Normal 3 2 7 4 4" xfId="14475"/>
    <cellStyle name="Normal 3 2 7 4 5" xfId="14476"/>
    <cellStyle name="Normal 3 2 7 4 6" xfId="14477"/>
    <cellStyle name="Normal 3 2 7 5" xfId="14478"/>
    <cellStyle name="Normal 3 2 7 6" xfId="14479"/>
    <cellStyle name="Normal 3 2 7 6 2" xfId="14480"/>
    <cellStyle name="Normal 3 2 7 6 2 2" xfId="14481"/>
    <cellStyle name="Normal 3 2 7 6 2 3" xfId="14482"/>
    <cellStyle name="Normal 3 2 7 6 2 4" xfId="14483"/>
    <cellStyle name="Normal 3 2 7 6 3" xfId="14484"/>
    <cellStyle name="Normal 3 2 7 6 4" xfId="14485"/>
    <cellStyle name="Normal 3 2 7 6 5" xfId="14486"/>
    <cellStyle name="Normal 3 2 7 7" xfId="14487"/>
    <cellStyle name="Normal 3 2 7 7 2" xfId="14488"/>
    <cellStyle name="Normal 3 2 7 7 3" xfId="14489"/>
    <cellStyle name="Normal 3 2 7 7 4" xfId="14490"/>
    <cellStyle name="Normal 3 2 7 8" xfId="14491"/>
    <cellStyle name="Normal 3 2 7 9" xfId="14492"/>
    <cellStyle name="Normal 3 2 8" xfId="14493"/>
    <cellStyle name="Normal 3 2 8 2" xfId="14494"/>
    <cellStyle name="Normal 3 2 8 2 2" xfId="14495"/>
    <cellStyle name="Normal 3 2 8 2 2 2" xfId="14496"/>
    <cellStyle name="Normal 3 2 8 2 2 2 2" xfId="14497"/>
    <cellStyle name="Normal 3 2 8 2 2 2 3" xfId="14498"/>
    <cellStyle name="Normal 3 2 8 2 2 2 4" xfId="14499"/>
    <cellStyle name="Normal 3 2 8 2 2 3" xfId="14500"/>
    <cellStyle name="Normal 3 2 8 2 2 4" xfId="14501"/>
    <cellStyle name="Normal 3 2 8 2 2 5" xfId="14502"/>
    <cellStyle name="Normal 3 2 8 2 3" xfId="14503"/>
    <cellStyle name="Normal 3 2 8 2 3 2" xfId="14504"/>
    <cellStyle name="Normal 3 2 8 2 3 3" xfId="14505"/>
    <cellStyle name="Normal 3 2 8 2 3 4" xfId="14506"/>
    <cellStyle name="Normal 3 2 8 2 4" xfId="14507"/>
    <cellStyle name="Normal 3 2 8 2 5" xfId="14508"/>
    <cellStyle name="Normal 3 2 8 2 6" xfId="14509"/>
    <cellStyle name="Normal 3 2 8 3" xfId="14510"/>
    <cellStyle name="Normal 3 2 8 3 2" xfId="14511"/>
    <cellStyle name="Normal 3 2 8 3 2 2" xfId="14512"/>
    <cellStyle name="Normal 3 2 8 3 2 2 2" xfId="14513"/>
    <cellStyle name="Normal 3 2 8 3 2 2 3" xfId="14514"/>
    <cellStyle name="Normal 3 2 8 3 2 2 4" xfId="14515"/>
    <cellStyle name="Normal 3 2 8 3 2 3" xfId="14516"/>
    <cellStyle name="Normal 3 2 8 3 2 4" xfId="14517"/>
    <cellStyle name="Normal 3 2 8 3 2 5" xfId="14518"/>
    <cellStyle name="Normal 3 2 8 3 3" xfId="14519"/>
    <cellStyle name="Normal 3 2 8 3 3 2" xfId="14520"/>
    <cellStyle name="Normal 3 2 8 3 3 3" xfId="14521"/>
    <cellStyle name="Normal 3 2 8 3 3 4" xfId="14522"/>
    <cellStyle name="Normal 3 2 8 3 4" xfId="14523"/>
    <cellStyle name="Normal 3 2 8 3 5" xfId="14524"/>
    <cellStyle name="Normal 3 2 8 3 6" xfId="14525"/>
    <cellStyle name="Normal 3 2 8 4" xfId="14526"/>
    <cellStyle name="Normal 3 2 8 5" xfId="14527"/>
    <cellStyle name="Normal 3 2 8 5 2" xfId="14528"/>
    <cellStyle name="Normal 3 2 8 5 2 2" xfId="14529"/>
    <cellStyle name="Normal 3 2 8 5 2 3" xfId="14530"/>
    <cellStyle name="Normal 3 2 8 5 2 4" xfId="14531"/>
    <cellStyle name="Normal 3 2 8 5 3" xfId="14532"/>
    <cellStyle name="Normal 3 2 8 5 4" xfId="14533"/>
    <cellStyle name="Normal 3 2 8 5 5" xfId="14534"/>
    <cellStyle name="Normal 3 2 8 6" xfId="14535"/>
    <cellStyle name="Normal 3 2 8 6 2" xfId="14536"/>
    <cellStyle name="Normal 3 2 8 6 3" xfId="14537"/>
    <cellStyle name="Normal 3 2 8 6 4" xfId="14538"/>
    <cellStyle name="Normal 3 2 8 7" xfId="14539"/>
    <cellStyle name="Normal 3 2 8 8" xfId="14540"/>
    <cellStyle name="Normal 3 2 8 9" xfId="14541"/>
    <cellStyle name="Normal 3 2 9" xfId="14542"/>
    <cellStyle name="Normal 3 2 9 2" xfId="14543"/>
    <cellStyle name="Normal 3 2 9 2 2" xfId="14544"/>
    <cellStyle name="Normal 3 2 9 2 2 2" xfId="14545"/>
    <cellStyle name="Normal 3 2 9 2 2 2 2" xfId="14546"/>
    <cellStyle name="Normal 3 2 9 2 2 2 3" xfId="14547"/>
    <cellStyle name="Normal 3 2 9 2 2 2 4" xfId="14548"/>
    <cellStyle name="Normal 3 2 9 2 2 3" xfId="14549"/>
    <cellStyle name="Normal 3 2 9 2 2 4" xfId="14550"/>
    <cellStyle name="Normal 3 2 9 2 2 5" xfId="14551"/>
    <cellStyle name="Normal 3 2 9 2 3" xfId="14552"/>
    <cellStyle name="Normal 3 2 9 2 3 2" xfId="14553"/>
    <cellStyle name="Normal 3 2 9 2 3 3" xfId="14554"/>
    <cellStyle name="Normal 3 2 9 2 3 4" xfId="14555"/>
    <cellStyle name="Normal 3 2 9 2 4" xfId="14556"/>
    <cellStyle name="Normal 3 2 9 2 5" xfId="14557"/>
    <cellStyle name="Normal 3 2 9 2 6" xfId="14558"/>
    <cellStyle name="Normal 3 2 9 3" xfId="14559"/>
    <cellStyle name="Normal 3 2 9 3 2" xfId="14560"/>
    <cellStyle name="Normal 3 2 9 3 2 2" xfId="14561"/>
    <cellStyle name="Normal 3 2 9 3 2 2 2" xfId="14562"/>
    <cellStyle name="Normal 3 2 9 3 2 2 3" xfId="14563"/>
    <cellStyle name="Normal 3 2 9 3 2 2 4" xfId="14564"/>
    <cellStyle name="Normal 3 2 9 3 2 3" xfId="14565"/>
    <cellStyle name="Normal 3 2 9 3 2 4" xfId="14566"/>
    <cellStyle name="Normal 3 2 9 3 2 5" xfId="14567"/>
    <cellStyle name="Normal 3 2 9 3 3" xfId="14568"/>
    <cellStyle name="Normal 3 2 9 3 3 2" xfId="14569"/>
    <cellStyle name="Normal 3 2 9 3 3 3" xfId="14570"/>
    <cellStyle name="Normal 3 2 9 3 3 4" xfId="14571"/>
    <cellStyle name="Normal 3 2 9 3 4" xfId="14572"/>
    <cellStyle name="Normal 3 2 9 3 5" xfId="14573"/>
    <cellStyle name="Normal 3 2 9 3 6" xfId="14574"/>
    <cellStyle name="Normal 3 2 9 4" xfId="14575"/>
    <cellStyle name="Normal 3 2 9 5" xfId="14576"/>
    <cellStyle name="Normal 3 2 9 5 2" xfId="14577"/>
    <cellStyle name="Normal 3 2 9 5 2 2" xfId="14578"/>
    <cellStyle name="Normal 3 2 9 5 2 3" xfId="14579"/>
    <cellStyle name="Normal 3 2 9 5 2 4" xfId="14580"/>
    <cellStyle name="Normal 3 2 9 5 3" xfId="14581"/>
    <cellStyle name="Normal 3 2 9 5 4" xfId="14582"/>
    <cellStyle name="Normal 3 2 9 5 5" xfId="14583"/>
    <cellStyle name="Normal 3 2 9 6" xfId="14584"/>
    <cellStyle name="Normal 3 2 9 6 2" xfId="14585"/>
    <cellStyle name="Normal 3 2 9 6 3" xfId="14586"/>
    <cellStyle name="Normal 3 2 9 6 4" xfId="14587"/>
    <cellStyle name="Normal 3 2 9 7" xfId="14588"/>
    <cellStyle name="Normal 3 2 9 8" xfId="14589"/>
    <cellStyle name="Normal 3 2 9 9" xfId="14590"/>
    <cellStyle name="Normal 3 2_Guarantees" xfId="14591"/>
    <cellStyle name="Normal 3 20" xfId="14592"/>
    <cellStyle name="Normal 3 20 2" xfId="14593"/>
    <cellStyle name="Normal 3 20 2 2" xfId="14594"/>
    <cellStyle name="Normal 3 20 2 2 2" xfId="14595"/>
    <cellStyle name="Normal 3 20 2 2 3" xfId="14596"/>
    <cellStyle name="Normal 3 20 2 2 4" xfId="14597"/>
    <cellStyle name="Normal 3 20 2 3" xfId="14598"/>
    <cellStyle name="Normal 3 20 2 4" xfId="14599"/>
    <cellStyle name="Normal 3 20 2 5" xfId="14600"/>
    <cellStyle name="Normal 3 20 3" xfId="14601"/>
    <cellStyle name="Normal 3 20 4" xfId="14602"/>
    <cellStyle name="Normal 3 20 4 2" xfId="14603"/>
    <cellStyle name="Normal 3 20 4 3" xfId="14604"/>
    <cellStyle name="Normal 3 20 4 4" xfId="14605"/>
    <cellStyle name="Normal 3 20 5" xfId="14606"/>
    <cellStyle name="Normal 3 20 6" xfId="14607"/>
    <cellStyle name="Normal 3 20 7" xfId="14608"/>
    <cellStyle name="Normal 3 21" xfId="14609"/>
    <cellStyle name="Normal 3 21 2" xfId="14610"/>
    <cellStyle name="Normal 3 21 2 2" xfId="14611"/>
    <cellStyle name="Normal 3 21 2 2 2" xfId="14612"/>
    <cellStyle name="Normal 3 21 2 2 3" xfId="14613"/>
    <cellStyle name="Normal 3 21 2 2 4" xfId="14614"/>
    <cellStyle name="Normal 3 21 2 3" xfId="14615"/>
    <cellStyle name="Normal 3 21 2 4" xfId="14616"/>
    <cellStyle name="Normal 3 21 2 5" xfId="14617"/>
    <cellStyle name="Normal 3 21 3" xfId="14618"/>
    <cellStyle name="Normal 3 21 4" xfId="14619"/>
    <cellStyle name="Normal 3 21 4 2" xfId="14620"/>
    <cellStyle name="Normal 3 21 4 3" xfId="14621"/>
    <cellStyle name="Normal 3 21 4 4" xfId="14622"/>
    <cellStyle name="Normal 3 21 5" xfId="14623"/>
    <cellStyle name="Normal 3 21 6" xfId="14624"/>
    <cellStyle name="Normal 3 21 7" xfId="14625"/>
    <cellStyle name="Normal 3 22" xfId="14626"/>
    <cellStyle name="Normal 3 22 2" xfId="14627"/>
    <cellStyle name="Normal 3 22 2 2" xfId="14628"/>
    <cellStyle name="Normal 3 22 2 2 2" xfId="14629"/>
    <cellStyle name="Normal 3 22 2 2 3" xfId="14630"/>
    <cellStyle name="Normal 3 22 2 2 4" xfId="14631"/>
    <cellStyle name="Normal 3 22 2 3" xfId="14632"/>
    <cellStyle name="Normal 3 22 2 4" xfId="14633"/>
    <cellStyle name="Normal 3 22 2 5" xfId="14634"/>
    <cellStyle name="Normal 3 22 3" xfId="14635"/>
    <cellStyle name="Normal 3 22 4" xfId="14636"/>
    <cellStyle name="Normal 3 22 4 2" xfId="14637"/>
    <cellStyle name="Normal 3 22 4 3" xfId="14638"/>
    <cellStyle name="Normal 3 22 4 4" xfId="14639"/>
    <cellStyle name="Normal 3 22 5" xfId="14640"/>
    <cellStyle name="Normal 3 22 6" xfId="14641"/>
    <cellStyle name="Normal 3 22 7" xfId="14642"/>
    <cellStyle name="Normal 3 23" xfId="14643"/>
    <cellStyle name="Normal 3 23 2" xfId="14644"/>
    <cellStyle name="Normal 3 23 2 2" xfId="14645"/>
    <cellStyle name="Normal 3 23 2 2 2" xfId="14646"/>
    <cellStyle name="Normal 3 23 2 2 3" xfId="14647"/>
    <cellStyle name="Normal 3 23 2 2 4" xfId="14648"/>
    <cellStyle name="Normal 3 23 2 3" xfId="14649"/>
    <cellStyle name="Normal 3 23 2 4" xfId="14650"/>
    <cellStyle name="Normal 3 23 2 5" xfId="14651"/>
    <cellStyle name="Normal 3 23 3" xfId="14652"/>
    <cellStyle name="Normal 3 23 3 2" xfId="14653"/>
    <cellStyle name="Normal 3 23 3 3" xfId="14654"/>
    <cellStyle name="Normal 3 23 3 4" xfId="14655"/>
    <cellStyle name="Normal 3 23 4" xfId="14656"/>
    <cellStyle name="Normal 3 23 5" xfId="14657"/>
    <cellStyle name="Normal 3 23 6" xfId="14658"/>
    <cellStyle name="Normal 3 24" xfId="14659"/>
    <cellStyle name="Normal 3 24 2" xfId="14660"/>
    <cellStyle name="Normal 3 24 2 2" xfId="14661"/>
    <cellStyle name="Normal 3 24 2 2 2" xfId="14662"/>
    <cellStyle name="Normal 3 24 2 2 3" xfId="14663"/>
    <cellStyle name="Normal 3 24 2 2 4" xfId="14664"/>
    <cellStyle name="Normal 3 24 2 3" xfId="14665"/>
    <cellStyle name="Normal 3 24 2 4" xfId="14666"/>
    <cellStyle name="Normal 3 24 2 5" xfId="14667"/>
    <cellStyle name="Normal 3 24 3" xfId="14668"/>
    <cellStyle name="Normal 3 24 3 2" xfId="14669"/>
    <cellStyle name="Normal 3 24 3 3" xfId="14670"/>
    <cellStyle name="Normal 3 24 3 4" xfId="14671"/>
    <cellStyle name="Normal 3 24 4" xfId="14672"/>
    <cellStyle name="Normal 3 24 5" xfId="14673"/>
    <cellStyle name="Normal 3 24 6" xfId="14674"/>
    <cellStyle name="Normal 3 25" xfId="14675"/>
    <cellStyle name="Normal 3 25 2" xfId="14676"/>
    <cellStyle name="Normal 3 25 2 2" xfId="14677"/>
    <cellStyle name="Normal 3 25 2 2 2" xfId="14678"/>
    <cellStyle name="Normal 3 25 2 2 3" xfId="14679"/>
    <cellStyle name="Normal 3 25 2 2 4" xfId="14680"/>
    <cellStyle name="Normal 3 25 2 3" xfId="14681"/>
    <cellStyle name="Normal 3 25 2 4" xfId="14682"/>
    <cellStyle name="Normal 3 25 2 5" xfId="14683"/>
    <cellStyle name="Normal 3 25 3" xfId="14684"/>
    <cellStyle name="Normal 3 25 3 2" xfId="14685"/>
    <cellStyle name="Normal 3 25 3 3" xfId="14686"/>
    <cellStyle name="Normal 3 25 3 4" xfId="14687"/>
    <cellStyle name="Normal 3 25 4" xfId="14688"/>
    <cellStyle name="Normal 3 25 5" xfId="14689"/>
    <cellStyle name="Normal 3 25 6" xfId="14690"/>
    <cellStyle name="Normal 3 26" xfId="14691"/>
    <cellStyle name="Normal 3 26 2" xfId="14692"/>
    <cellStyle name="Normal 3 26 2 2" xfId="14693"/>
    <cellStyle name="Normal 3 26 2 2 2" xfId="14694"/>
    <cellStyle name="Normal 3 26 2 2 3" xfId="14695"/>
    <cellStyle name="Normal 3 26 2 2 4" xfId="14696"/>
    <cellStyle name="Normal 3 26 2 3" xfId="14697"/>
    <cellStyle name="Normal 3 26 2 4" xfId="14698"/>
    <cellStyle name="Normal 3 26 2 5" xfId="14699"/>
    <cellStyle name="Normal 3 26 3" xfId="14700"/>
    <cellStyle name="Normal 3 26 3 2" xfId="14701"/>
    <cellStyle name="Normal 3 26 3 3" xfId="14702"/>
    <cellStyle name="Normal 3 26 3 4" xfId="14703"/>
    <cellStyle name="Normal 3 26 4" xfId="14704"/>
    <cellStyle name="Normal 3 26 5" xfId="14705"/>
    <cellStyle name="Normal 3 26 6" xfId="14706"/>
    <cellStyle name="Normal 3 27" xfId="14707"/>
    <cellStyle name="Normal 3 27 2" xfId="14708"/>
    <cellStyle name="Normal 3 27 2 2" xfId="14709"/>
    <cellStyle name="Normal 3 27 2 2 2" xfId="14710"/>
    <cellStyle name="Normal 3 27 2 2 3" xfId="14711"/>
    <cellStyle name="Normal 3 27 2 2 4" xfId="14712"/>
    <cellStyle name="Normal 3 27 2 3" xfId="14713"/>
    <cellStyle name="Normal 3 27 2 4" xfId="14714"/>
    <cellStyle name="Normal 3 27 2 5" xfId="14715"/>
    <cellStyle name="Normal 3 27 3" xfId="14716"/>
    <cellStyle name="Normal 3 27 3 2" xfId="14717"/>
    <cellStyle name="Normal 3 27 3 3" xfId="14718"/>
    <cellStyle name="Normal 3 27 3 4" xfId="14719"/>
    <cellStyle name="Normal 3 27 4" xfId="14720"/>
    <cellStyle name="Normal 3 27 5" xfId="14721"/>
    <cellStyle name="Normal 3 27 6" xfId="14722"/>
    <cellStyle name="Normal 3 28" xfId="14723"/>
    <cellStyle name="Normal 3 28 2" xfId="14724"/>
    <cellStyle name="Normal 3 28 2 2" xfId="14725"/>
    <cellStyle name="Normal 3 28 2 2 2" xfId="14726"/>
    <cellStyle name="Normal 3 28 2 2 3" xfId="14727"/>
    <cellStyle name="Normal 3 28 2 2 4" xfId="14728"/>
    <cellStyle name="Normal 3 28 2 3" xfId="14729"/>
    <cellStyle name="Normal 3 28 2 4" xfId="14730"/>
    <cellStyle name="Normal 3 28 2 5" xfId="14731"/>
    <cellStyle name="Normal 3 28 3" xfId="14732"/>
    <cellStyle name="Normal 3 28 3 2" xfId="14733"/>
    <cellStyle name="Normal 3 28 3 3" xfId="14734"/>
    <cellStyle name="Normal 3 28 3 4" xfId="14735"/>
    <cellStyle name="Normal 3 28 4" xfId="14736"/>
    <cellStyle name="Normal 3 28 5" xfId="14737"/>
    <cellStyle name="Normal 3 28 6" xfId="14738"/>
    <cellStyle name="Normal 3 29" xfId="14739"/>
    <cellStyle name="Normal 3 29 2" xfId="14740"/>
    <cellStyle name="Normal 3 29 2 2" xfId="14741"/>
    <cellStyle name="Normal 3 29 2 2 2" xfId="14742"/>
    <cellStyle name="Normal 3 29 2 2 3" xfId="14743"/>
    <cellStyle name="Normal 3 29 2 2 4" xfId="14744"/>
    <cellStyle name="Normal 3 29 2 3" xfId="14745"/>
    <cellStyle name="Normal 3 29 2 4" xfId="14746"/>
    <cellStyle name="Normal 3 29 2 5" xfId="14747"/>
    <cellStyle name="Normal 3 29 3" xfId="14748"/>
    <cellStyle name="Normal 3 29 3 2" xfId="14749"/>
    <cellStyle name="Normal 3 29 3 3" xfId="14750"/>
    <cellStyle name="Normal 3 29 3 4" xfId="14751"/>
    <cellStyle name="Normal 3 29 4" xfId="14752"/>
    <cellStyle name="Normal 3 29 5" xfId="14753"/>
    <cellStyle name="Normal 3 29 6" xfId="14754"/>
    <cellStyle name="Normal 3 3" xfId="14755"/>
    <cellStyle name="Normal 3 3 10" xfId="14756"/>
    <cellStyle name="Normal 3 3 10 2" xfId="14757"/>
    <cellStyle name="Normal 3 3 10 3" xfId="14758"/>
    <cellStyle name="Normal 3 3 10 3 2" xfId="14759"/>
    <cellStyle name="Normal 3 3 10 3 2 2" xfId="14760"/>
    <cellStyle name="Normal 3 3 10 3 2 3" xfId="14761"/>
    <cellStyle name="Normal 3 3 10 3 2 4" xfId="14762"/>
    <cellStyle name="Normal 3 3 10 3 3" xfId="14763"/>
    <cellStyle name="Normal 3 3 10 3 4" xfId="14764"/>
    <cellStyle name="Normal 3 3 10 3 5" xfId="14765"/>
    <cellStyle name="Normal 3 3 10 4" xfId="14766"/>
    <cellStyle name="Normal 3 3 10 5" xfId="14767"/>
    <cellStyle name="Normal 3 3 10 5 2" xfId="14768"/>
    <cellStyle name="Normal 3 3 10 5 3" xfId="14769"/>
    <cellStyle name="Normal 3 3 10 5 4" xfId="14770"/>
    <cellStyle name="Normal 3 3 10 6" xfId="14771"/>
    <cellStyle name="Normal 3 3 10 7" xfId="14772"/>
    <cellStyle name="Normal 3 3 10 8" xfId="14773"/>
    <cellStyle name="Normal 3 3 11" xfId="14774"/>
    <cellStyle name="Normal 3 3 12" xfId="14775"/>
    <cellStyle name="Normal 3 3 12 2" xfId="14776"/>
    <cellStyle name="Normal 3 3 12 2 2" xfId="14777"/>
    <cellStyle name="Normal 3 3 12 2 2 2" xfId="14778"/>
    <cellStyle name="Normal 3 3 12 2 2 3" xfId="14779"/>
    <cellStyle name="Normal 3 3 12 2 2 4" xfId="14780"/>
    <cellStyle name="Normal 3 3 12 2 3" xfId="14781"/>
    <cellStyle name="Normal 3 3 12 2 4" xfId="14782"/>
    <cellStyle name="Normal 3 3 12 2 5" xfId="14783"/>
    <cellStyle name="Normal 3 3 12 3" xfId="14784"/>
    <cellStyle name="Normal 3 3 12 4" xfId="14785"/>
    <cellStyle name="Normal 3 3 12 4 2" xfId="14786"/>
    <cellStyle name="Normal 3 3 12 4 3" xfId="14787"/>
    <cellStyle name="Normal 3 3 12 4 4" xfId="14788"/>
    <cellStyle name="Normal 3 3 12 5" xfId="14789"/>
    <cellStyle name="Normal 3 3 12 6" xfId="14790"/>
    <cellStyle name="Normal 3 3 12 7" xfId="14791"/>
    <cellStyle name="Normal 3 3 13" xfId="14792"/>
    <cellStyle name="Normal 3 3 13 2" xfId="14793"/>
    <cellStyle name="Normal 3 3 13 2 2" xfId="14794"/>
    <cellStyle name="Normal 3 3 13 2 2 2" xfId="14795"/>
    <cellStyle name="Normal 3 3 13 2 2 3" xfId="14796"/>
    <cellStyle name="Normal 3 3 13 2 2 4" xfId="14797"/>
    <cellStyle name="Normal 3 3 13 2 3" xfId="14798"/>
    <cellStyle name="Normal 3 3 13 2 4" xfId="14799"/>
    <cellStyle name="Normal 3 3 13 2 5" xfId="14800"/>
    <cellStyle name="Normal 3 3 13 3" xfId="14801"/>
    <cellStyle name="Normal 3 3 13 4" xfId="14802"/>
    <cellStyle name="Normal 3 3 13 4 2" xfId="14803"/>
    <cellStyle name="Normal 3 3 13 4 3" xfId="14804"/>
    <cellStyle name="Normal 3 3 13 4 4" xfId="14805"/>
    <cellStyle name="Normal 3 3 13 5" xfId="14806"/>
    <cellStyle name="Normal 3 3 13 6" xfId="14807"/>
    <cellStyle name="Normal 3 3 13 7" xfId="14808"/>
    <cellStyle name="Normal 3 3 14" xfId="14809"/>
    <cellStyle name="Normal 3 3 14 2" xfId="14810"/>
    <cellStyle name="Normal 3 3 14 2 2" xfId="14811"/>
    <cellStyle name="Normal 3 3 14 2 3" xfId="14812"/>
    <cellStyle name="Normal 3 3 14 2 4" xfId="14813"/>
    <cellStyle name="Normal 3 3 14 3" xfId="14814"/>
    <cellStyle name="Normal 3 3 14 4" xfId="14815"/>
    <cellStyle name="Normal 3 3 14 5" xfId="14816"/>
    <cellStyle name="Normal 3 3 15" xfId="14817"/>
    <cellStyle name="Normal 3 3 15 2" xfId="14818"/>
    <cellStyle name="Normal 3 3 15 3" xfId="14819"/>
    <cellStyle name="Normal 3 3 15 4" xfId="14820"/>
    <cellStyle name="Normal 3 3 16" xfId="14821"/>
    <cellStyle name="Normal 3 3 17" xfId="14822"/>
    <cellStyle name="Normal 3 3 18" xfId="14823"/>
    <cellStyle name="Normal 3 3 2" xfId="14824"/>
    <cellStyle name="Normal 3 3 2 10" xfId="14825"/>
    <cellStyle name="Normal 3 3 2 10 2" xfId="14826"/>
    <cellStyle name="Normal 3 3 2 10 2 2" xfId="14827"/>
    <cellStyle name="Normal 3 3 2 10 2 3" xfId="14828"/>
    <cellStyle name="Normal 3 3 2 10 2 4" xfId="14829"/>
    <cellStyle name="Normal 3 3 2 10 3" xfId="14830"/>
    <cellStyle name="Normal 3 3 2 10 4" xfId="14831"/>
    <cellStyle name="Normal 3 3 2 10 5" xfId="14832"/>
    <cellStyle name="Normal 3 3 2 11" xfId="14833"/>
    <cellStyle name="Normal 3 3 2 11 2" xfId="14834"/>
    <cellStyle name="Normal 3 3 2 11 3" xfId="14835"/>
    <cellStyle name="Normal 3 3 2 11 4" xfId="14836"/>
    <cellStyle name="Normal 3 3 2 12" xfId="14837"/>
    <cellStyle name="Normal 3 3 2 13" xfId="14838"/>
    <cellStyle name="Normal 3 3 2 14" xfId="14839"/>
    <cellStyle name="Normal 3 3 2 2" xfId="14840"/>
    <cellStyle name="Normal 3 3 2 2 10" xfId="14841"/>
    <cellStyle name="Normal 3 3 2 2 2" xfId="14842"/>
    <cellStyle name="Normal 3 3 2 2 2 2" xfId="14843"/>
    <cellStyle name="Normal 3 3 2 2 2 2 2" xfId="14844"/>
    <cellStyle name="Normal 3 3 2 2 2 2 2 2" xfId="14845"/>
    <cellStyle name="Normal 3 3 2 2 2 2 2 2 2" xfId="14846"/>
    <cellStyle name="Normal 3 3 2 2 2 2 2 2 3" xfId="14847"/>
    <cellStyle name="Normal 3 3 2 2 2 2 2 2 4" xfId="14848"/>
    <cellStyle name="Normal 3 3 2 2 2 2 2 3" xfId="14849"/>
    <cellStyle name="Normal 3 3 2 2 2 2 2 4" xfId="14850"/>
    <cellStyle name="Normal 3 3 2 2 2 2 2 5" xfId="14851"/>
    <cellStyle name="Normal 3 3 2 2 2 2 3" xfId="14852"/>
    <cellStyle name="Normal 3 3 2 2 2 2 3 2" xfId="14853"/>
    <cellStyle name="Normal 3 3 2 2 2 2 3 3" xfId="14854"/>
    <cellStyle name="Normal 3 3 2 2 2 2 3 4" xfId="14855"/>
    <cellStyle name="Normal 3 3 2 2 2 2 4" xfId="14856"/>
    <cellStyle name="Normal 3 3 2 2 2 2 5" xfId="14857"/>
    <cellStyle name="Normal 3 3 2 2 2 2 6" xfId="14858"/>
    <cellStyle name="Normal 3 3 2 2 2 3" xfId="14859"/>
    <cellStyle name="Normal 3 3 2 2 2 3 2" xfId="14860"/>
    <cellStyle name="Normal 3 3 2 2 2 3 2 2" xfId="14861"/>
    <cellStyle name="Normal 3 3 2 2 2 3 2 2 2" xfId="14862"/>
    <cellStyle name="Normal 3 3 2 2 2 3 2 2 3" xfId="14863"/>
    <cellStyle name="Normal 3 3 2 2 2 3 2 2 4" xfId="14864"/>
    <cellStyle name="Normal 3 3 2 2 2 3 2 3" xfId="14865"/>
    <cellStyle name="Normal 3 3 2 2 2 3 2 4" xfId="14866"/>
    <cellStyle name="Normal 3 3 2 2 2 3 2 5" xfId="14867"/>
    <cellStyle name="Normal 3 3 2 2 2 3 3" xfId="14868"/>
    <cellStyle name="Normal 3 3 2 2 2 3 3 2" xfId="14869"/>
    <cellStyle name="Normal 3 3 2 2 2 3 3 3" xfId="14870"/>
    <cellStyle name="Normal 3 3 2 2 2 3 3 4" xfId="14871"/>
    <cellStyle name="Normal 3 3 2 2 2 3 4" xfId="14872"/>
    <cellStyle name="Normal 3 3 2 2 2 3 5" xfId="14873"/>
    <cellStyle name="Normal 3 3 2 2 2 3 6" xfId="14874"/>
    <cellStyle name="Normal 3 3 2 2 2 4" xfId="14875"/>
    <cellStyle name="Normal 3 3 2 2 2 4 2" xfId="14876"/>
    <cellStyle name="Normal 3 3 2 2 2 4 2 2" xfId="14877"/>
    <cellStyle name="Normal 3 3 2 2 2 4 2 3" xfId="14878"/>
    <cellStyle name="Normal 3 3 2 2 2 4 2 4" xfId="14879"/>
    <cellStyle name="Normal 3 3 2 2 2 4 3" xfId="14880"/>
    <cellStyle name="Normal 3 3 2 2 2 4 4" xfId="14881"/>
    <cellStyle name="Normal 3 3 2 2 2 4 5" xfId="14882"/>
    <cellStyle name="Normal 3 3 2 2 2 5" xfId="14883"/>
    <cellStyle name="Normal 3 3 2 2 2 5 2" xfId="14884"/>
    <cellStyle name="Normal 3 3 2 2 2 5 3" xfId="14885"/>
    <cellStyle name="Normal 3 3 2 2 2 5 4" xfId="14886"/>
    <cellStyle name="Normal 3 3 2 2 2 6" xfId="14887"/>
    <cellStyle name="Normal 3 3 2 2 2 7" xfId="14888"/>
    <cellStyle name="Normal 3 3 2 2 2 8" xfId="14889"/>
    <cellStyle name="Normal 3 3 2 2 3" xfId="14890"/>
    <cellStyle name="Normal 3 3 2 2 3 2" xfId="14891"/>
    <cellStyle name="Normal 3 3 2 2 3 2 2" xfId="14892"/>
    <cellStyle name="Normal 3 3 2 2 3 2 2 2" xfId="14893"/>
    <cellStyle name="Normal 3 3 2 2 3 2 2 3" xfId="14894"/>
    <cellStyle name="Normal 3 3 2 2 3 2 2 4" xfId="14895"/>
    <cellStyle name="Normal 3 3 2 2 3 2 3" xfId="14896"/>
    <cellStyle name="Normal 3 3 2 2 3 2 4" xfId="14897"/>
    <cellStyle name="Normal 3 3 2 2 3 2 5" xfId="14898"/>
    <cellStyle name="Normal 3 3 2 2 3 3" xfId="14899"/>
    <cellStyle name="Normal 3 3 2 2 3 3 2" xfId="14900"/>
    <cellStyle name="Normal 3 3 2 2 3 3 3" xfId="14901"/>
    <cellStyle name="Normal 3 3 2 2 3 3 4" xfId="14902"/>
    <cellStyle name="Normal 3 3 2 2 3 4" xfId="14903"/>
    <cellStyle name="Normal 3 3 2 2 3 5" xfId="14904"/>
    <cellStyle name="Normal 3 3 2 2 3 6" xfId="14905"/>
    <cellStyle name="Normal 3 3 2 2 4" xfId="14906"/>
    <cellStyle name="Normal 3 3 2 2 4 2" xfId="14907"/>
    <cellStyle name="Normal 3 3 2 2 4 2 2" xfId="14908"/>
    <cellStyle name="Normal 3 3 2 2 4 2 2 2" xfId="14909"/>
    <cellStyle name="Normal 3 3 2 2 4 2 2 3" xfId="14910"/>
    <cellStyle name="Normal 3 3 2 2 4 2 2 4" xfId="14911"/>
    <cellStyle name="Normal 3 3 2 2 4 2 3" xfId="14912"/>
    <cellStyle name="Normal 3 3 2 2 4 2 4" xfId="14913"/>
    <cellStyle name="Normal 3 3 2 2 4 2 5" xfId="14914"/>
    <cellStyle name="Normal 3 3 2 2 4 3" xfId="14915"/>
    <cellStyle name="Normal 3 3 2 2 4 3 2" xfId="14916"/>
    <cellStyle name="Normal 3 3 2 2 4 3 3" xfId="14917"/>
    <cellStyle name="Normal 3 3 2 2 4 3 4" xfId="14918"/>
    <cellStyle name="Normal 3 3 2 2 4 4" xfId="14919"/>
    <cellStyle name="Normal 3 3 2 2 4 5" xfId="14920"/>
    <cellStyle name="Normal 3 3 2 2 4 6" xfId="14921"/>
    <cellStyle name="Normal 3 3 2 2 5" xfId="14922"/>
    <cellStyle name="Normal 3 3 2 2 5 2" xfId="14923"/>
    <cellStyle name="Normal 3 3 2 2 5 2 2" xfId="14924"/>
    <cellStyle name="Normal 3 3 2 2 5 2 3" xfId="14925"/>
    <cellStyle name="Normal 3 3 2 2 5 2 4" xfId="14926"/>
    <cellStyle name="Normal 3 3 2 2 5 3" xfId="14927"/>
    <cellStyle name="Normal 3 3 2 2 5 4" xfId="14928"/>
    <cellStyle name="Normal 3 3 2 2 5 5" xfId="14929"/>
    <cellStyle name="Normal 3 3 2 2 6" xfId="14930"/>
    <cellStyle name="Normal 3 3 2 2 7" xfId="14931"/>
    <cellStyle name="Normal 3 3 2 2 7 2" xfId="14932"/>
    <cellStyle name="Normal 3 3 2 2 7 3" xfId="14933"/>
    <cellStyle name="Normal 3 3 2 2 7 4" xfId="14934"/>
    <cellStyle name="Normal 3 3 2 2 8" xfId="14935"/>
    <cellStyle name="Normal 3 3 2 2 9" xfId="14936"/>
    <cellStyle name="Normal 3 3 2 3" xfId="14937"/>
    <cellStyle name="Normal 3 3 2 3 2" xfId="14938"/>
    <cellStyle name="Normal 3 3 2 3 2 2" xfId="14939"/>
    <cellStyle name="Normal 3 3 2 3 2 2 2" xfId="14940"/>
    <cellStyle name="Normal 3 3 2 3 2 2 2 2" xfId="14941"/>
    <cellStyle name="Normal 3 3 2 3 2 2 2 2 2" xfId="14942"/>
    <cellStyle name="Normal 3 3 2 3 2 2 2 2 3" xfId="14943"/>
    <cellStyle name="Normal 3 3 2 3 2 2 2 2 4" xfId="14944"/>
    <cellStyle name="Normal 3 3 2 3 2 2 2 3" xfId="14945"/>
    <cellStyle name="Normal 3 3 2 3 2 2 2 4" xfId="14946"/>
    <cellStyle name="Normal 3 3 2 3 2 2 2 5" xfId="14947"/>
    <cellStyle name="Normal 3 3 2 3 2 2 3" xfId="14948"/>
    <cellStyle name="Normal 3 3 2 3 2 2 3 2" xfId="14949"/>
    <cellStyle name="Normal 3 3 2 3 2 2 3 3" xfId="14950"/>
    <cellStyle name="Normal 3 3 2 3 2 2 3 4" xfId="14951"/>
    <cellStyle name="Normal 3 3 2 3 2 2 4" xfId="14952"/>
    <cellStyle name="Normal 3 3 2 3 2 2 5" xfId="14953"/>
    <cellStyle name="Normal 3 3 2 3 2 2 6" xfId="14954"/>
    <cellStyle name="Normal 3 3 2 3 2 3" xfId="14955"/>
    <cellStyle name="Normal 3 3 2 3 2 3 2" xfId="14956"/>
    <cellStyle name="Normal 3 3 2 3 2 3 2 2" xfId="14957"/>
    <cellStyle name="Normal 3 3 2 3 2 3 2 2 2" xfId="14958"/>
    <cellStyle name="Normal 3 3 2 3 2 3 2 2 3" xfId="14959"/>
    <cellStyle name="Normal 3 3 2 3 2 3 2 2 4" xfId="14960"/>
    <cellStyle name="Normal 3 3 2 3 2 3 2 3" xfId="14961"/>
    <cellStyle name="Normal 3 3 2 3 2 3 2 4" xfId="14962"/>
    <cellStyle name="Normal 3 3 2 3 2 3 2 5" xfId="14963"/>
    <cellStyle name="Normal 3 3 2 3 2 3 3" xfId="14964"/>
    <cellStyle name="Normal 3 3 2 3 2 3 3 2" xfId="14965"/>
    <cellStyle name="Normal 3 3 2 3 2 3 3 3" xfId="14966"/>
    <cellStyle name="Normal 3 3 2 3 2 3 3 4" xfId="14967"/>
    <cellStyle name="Normal 3 3 2 3 2 3 4" xfId="14968"/>
    <cellStyle name="Normal 3 3 2 3 2 3 5" xfId="14969"/>
    <cellStyle name="Normal 3 3 2 3 2 3 6" xfId="14970"/>
    <cellStyle name="Normal 3 3 2 3 2 4" xfId="14971"/>
    <cellStyle name="Normal 3 3 2 3 2 4 2" xfId="14972"/>
    <cellStyle name="Normal 3 3 2 3 2 4 2 2" xfId="14973"/>
    <cellStyle name="Normal 3 3 2 3 2 4 2 3" xfId="14974"/>
    <cellStyle name="Normal 3 3 2 3 2 4 2 4" xfId="14975"/>
    <cellStyle name="Normal 3 3 2 3 2 4 3" xfId="14976"/>
    <cellStyle name="Normal 3 3 2 3 2 4 4" xfId="14977"/>
    <cellStyle name="Normal 3 3 2 3 2 4 5" xfId="14978"/>
    <cellStyle name="Normal 3 3 2 3 2 5" xfId="14979"/>
    <cellStyle name="Normal 3 3 2 3 2 5 2" xfId="14980"/>
    <cellStyle name="Normal 3 3 2 3 2 5 3" xfId="14981"/>
    <cellStyle name="Normal 3 3 2 3 2 5 4" xfId="14982"/>
    <cellStyle name="Normal 3 3 2 3 2 6" xfId="14983"/>
    <cellStyle name="Normal 3 3 2 3 2 7" xfId="14984"/>
    <cellStyle name="Normal 3 3 2 3 2 8" xfId="14985"/>
    <cellStyle name="Normal 3 3 2 3 3" xfId="14986"/>
    <cellStyle name="Normal 3 3 2 3 3 2" xfId="14987"/>
    <cellStyle name="Normal 3 3 2 3 3 2 2" xfId="14988"/>
    <cellStyle name="Normal 3 3 2 3 3 2 2 2" xfId="14989"/>
    <cellStyle name="Normal 3 3 2 3 3 2 2 3" xfId="14990"/>
    <cellStyle name="Normal 3 3 2 3 3 2 2 4" xfId="14991"/>
    <cellStyle name="Normal 3 3 2 3 3 2 3" xfId="14992"/>
    <cellStyle name="Normal 3 3 2 3 3 2 4" xfId="14993"/>
    <cellStyle name="Normal 3 3 2 3 3 2 5" xfId="14994"/>
    <cellStyle name="Normal 3 3 2 3 3 3" xfId="14995"/>
    <cellStyle name="Normal 3 3 2 3 3 3 2" xfId="14996"/>
    <cellStyle name="Normal 3 3 2 3 3 3 3" xfId="14997"/>
    <cellStyle name="Normal 3 3 2 3 3 3 4" xfId="14998"/>
    <cellStyle name="Normal 3 3 2 3 3 4" xfId="14999"/>
    <cellStyle name="Normal 3 3 2 3 3 5" xfId="15000"/>
    <cellStyle name="Normal 3 3 2 3 3 6" xfId="15001"/>
    <cellStyle name="Normal 3 3 2 3 4" xfId="15002"/>
    <cellStyle name="Normal 3 3 2 3 4 2" xfId="15003"/>
    <cellStyle name="Normal 3 3 2 3 4 2 2" xfId="15004"/>
    <cellStyle name="Normal 3 3 2 3 4 2 2 2" xfId="15005"/>
    <cellStyle name="Normal 3 3 2 3 4 2 2 3" xfId="15006"/>
    <cellStyle name="Normal 3 3 2 3 4 2 2 4" xfId="15007"/>
    <cellStyle name="Normal 3 3 2 3 4 2 3" xfId="15008"/>
    <cellStyle name="Normal 3 3 2 3 4 2 4" xfId="15009"/>
    <cellStyle name="Normal 3 3 2 3 4 2 5" xfId="15010"/>
    <cellStyle name="Normal 3 3 2 3 4 3" xfId="15011"/>
    <cellStyle name="Normal 3 3 2 3 4 3 2" xfId="15012"/>
    <cellStyle name="Normal 3 3 2 3 4 3 3" xfId="15013"/>
    <cellStyle name="Normal 3 3 2 3 4 3 4" xfId="15014"/>
    <cellStyle name="Normal 3 3 2 3 4 4" xfId="15015"/>
    <cellStyle name="Normal 3 3 2 3 4 5" xfId="15016"/>
    <cellStyle name="Normal 3 3 2 3 4 6" xfId="15017"/>
    <cellStyle name="Normal 3 3 2 3 5" xfId="15018"/>
    <cellStyle name="Normal 3 3 2 3 5 2" xfId="15019"/>
    <cellStyle name="Normal 3 3 2 3 5 2 2" xfId="15020"/>
    <cellStyle name="Normal 3 3 2 3 5 2 3" xfId="15021"/>
    <cellStyle name="Normal 3 3 2 3 5 2 4" xfId="15022"/>
    <cellStyle name="Normal 3 3 2 3 5 3" xfId="15023"/>
    <cellStyle name="Normal 3 3 2 3 5 4" xfId="15024"/>
    <cellStyle name="Normal 3 3 2 3 5 5" xfId="15025"/>
    <cellStyle name="Normal 3 3 2 3 6" xfId="15026"/>
    <cellStyle name="Normal 3 3 2 3 6 2" xfId="15027"/>
    <cellStyle name="Normal 3 3 2 3 6 3" xfId="15028"/>
    <cellStyle name="Normal 3 3 2 3 6 4" xfId="15029"/>
    <cellStyle name="Normal 3 3 2 3 7" xfId="15030"/>
    <cellStyle name="Normal 3 3 2 3 8" xfId="15031"/>
    <cellStyle name="Normal 3 3 2 3 9" xfId="15032"/>
    <cellStyle name="Normal 3 3 2 4" xfId="15033"/>
    <cellStyle name="Normal 3 3 2 4 2" xfId="15034"/>
    <cellStyle name="Normal 3 3 2 4 2 2" xfId="15035"/>
    <cellStyle name="Normal 3 3 2 4 2 2 2" xfId="15036"/>
    <cellStyle name="Normal 3 3 2 4 2 2 2 2" xfId="15037"/>
    <cellStyle name="Normal 3 3 2 4 2 2 2 2 2" xfId="15038"/>
    <cellStyle name="Normal 3 3 2 4 2 2 2 2 3" xfId="15039"/>
    <cellStyle name="Normal 3 3 2 4 2 2 2 2 4" xfId="15040"/>
    <cellStyle name="Normal 3 3 2 4 2 2 2 3" xfId="15041"/>
    <cellStyle name="Normal 3 3 2 4 2 2 2 4" xfId="15042"/>
    <cellStyle name="Normal 3 3 2 4 2 2 2 5" xfId="15043"/>
    <cellStyle name="Normal 3 3 2 4 2 2 3" xfId="15044"/>
    <cellStyle name="Normal 3 3 2 4 2 2 3 2" xfId="15045"/>
    <cellStyle name="Normal 3 3 2 4 2 2 3 3" xfId="15046"/>
    <cellStyle name="Normal 3 3 2 4 2 2 3 4" xfId="15047"/>
    <cellStyle name="Normal 3 3 2 4 2 2 4" xfId="15048"/>
    <cellStyle name="Normal 3 3 2 4 2 2 5" xfId="15049"/>
    <cellStyle name="Normal 3 3 2 4 2 2 6" xfId="15050"/>
    <cellStyle name="Normal 3 3 2 4 2 3" xfId="15051"/>
    <cellStyle name="Normal 3 3 2 4 2 3 2" xfId="15052"/>
    <cellStyle name="Normal 3 3 2 4 2 3 2 2" xfId="15053"/>
    <cellStyle name="Normal 3 3 2 4 2 3 2 2 2" xfId="15054"/>
    <cellStyle name="Normal 3 3 2 4 2 3 2 2 3" xfId="15055"/>
    <cellStyle name="Normal 3 3 2 4 2 3 2 2 4" xfId="15056"/>
    <cellStyle name="Normal 3 3 2 4 2 3 2 3" xfId="15057"/>
    <cellStyle name="Normal 3 3 2 4 2 3 2 4" xfId="15058"/>
    <cellStyle name="Normal 3 3 2 4 2 3 2 5" xfId="15059"/>
    <cellStyle name="Normal 3 3 2 4 2 3 3" xfId="15060"/>
    <cellStyle name="Normal 3 3 2 4 2 3 3 2" xfId="15061"/>
    <cellStyle name="Normal 3 3 2 4 2 3 3 3" xfId="15062"/>
    <cellStyle name="Normal 3 3 2 4 2 3 3 4" xfId="15063"/>
    <cellStyle name="Normal 3 3 2 4 2 3 4" xfId="15064"/>
    <cellStyle name="Normal 3 3 2 4 2 3 5" xfId="15065"/>
    <cellStyle name="Normal 3 3 2 4 2 3 6" xfId="15066"/>
    <cellStyle name="Normal 3 3 2 4 2 4" xfId="15067"/>
    <cellStyle name="Normal 3 3 2 4 2 4 2" xfId="15068"/>
    <cellStyle name="Normal 3 3 2 4 2 4 2 2" xfId="15069"/>
    <cellStyle name="Normal 3 3 2 4 2 4 2 3" xfId="15070"/>
    <cellStyle name="Normal 3 3 2 4 2 4 2 4" xfId="15071"/>
    <cellStyle name="Normal 3 3 2 4 2 4 3" xfId="15072"/>
    <cellStyle name="Normal 3 3 2 4 2 4 4" xfId="15073"/>
    <cellStyle name="Normal 3 3 2 4 2 4 5" xfId="15074"/>
    <cellStyle name="Normal 3 3 2 4 2 5" xfId="15075"/>
    <cellStyle name="Normal 3 3 2 4 2 5 2" xfId="15076"/>
    <cellStyle name="Normal 3 3 2 4 2 5 3" xfId="15077"/>
    <cellStyle name="Normal 3 3 2 4 2 5 4" xfId="15078"/>
    <cellStyle name="Normal 3 3 2 4 2 6" xfId="15079"/>
    <cellStyle name="Normal 3 3 2 4 2 7" xfId="15080"/>
    <cellStyle name="Normal 3 3 2 4 2 8" xfId="15081"/>
    <cellStyle name="Normal 3 3 2 4 3" xfId="15082"/>
    <cellStyle name="Normal 3 3 2 4 3 2" xfId="15083"/>
    <cellStyle name="Normal 3 3 2 4 3 2 2" xfId="15084"/>
    <cellStyle name="Normal 3 3 2 4 3 2 2 2" xfId="15085"/>
    <cellStyle name="Normal 3 3 2 4 3 2 2 3" xfId="15086"/>
    <cellStyle name="Normal 3 3 2 4 3 2 2 4" xfId="15087"/>
    <cellStyle name="Normal 3 3 2 4 3 2 3" xfId="15088"/>
    <cellStyle name="Normal 3 3 2 4 3 2 4" xfId="15089"/>
    <cellStyle name="Normal 3 3 2 4 3 2 5" xfId="15090"/>
    <cellStyle name="Normal 3 3 2 4 3 3" xfId="15091"/>
    <cellStyle name="Normal 3 3 2 4 3 3 2" xfId="15092"/>
    <cellStyle name="Normal 3 3 2 4 3 3 3" xfId="15093"/>
    <cellStyle name="Normal 3 3 2 4 3 3 4" xfId="15094"/>
    <cellStyle name="Normal 3 3 2 4 3 4" xfId="15095"/>
    <cellStyle name="Normal 3 3 2 4 3 5" xfId="15096"/>
    <cellStyle name="Normal 3 3 2 4 3 6" xfId="15097"/>
    <cellStyle name="Normal 3 3 2 4 4" xfId="15098"/>
    <cellStyle name="Normal 3 3 2 4 4 2" xfId="15099"/>
    <cellStyle name="Normal 3 3 2 4 4 2 2" xfId="15100"/>
    <cellStyle name="Normal 3 3 2 4 4 2 2 2" xfId="15101"/>
    <cellStyle name="Normal 3 3 2 4 4 2 2 3" xfId="15102"/>
    <cellStyle name="Normal 3 3 2 4 4 2 2 4" xfId="15103"/>
    <cellStyle name="Normal 3 3 2 4 4 2 3" xfId="15104"/>
    <cellStyle name="Normal 3 3 2 4 4 2 4" xfId="15105"/>
    <cellStyle name="Normal 3 3 2 4 4 2 5" xfId="15106"/>
    <cellStyle name="Normal 3 3 2 4 4 3" xfId="15107"/>
    <cellStyle name="Normal 3 3 2 4 4 3 2" xfId="15108"/>
    <cellStyle name="Normal 3 3 2 4 4 3 3" xfId="15109"/>
    <cellStyle name="Normal 3 3 2 4 4 3 4" xfId="15110"/>
    <cellStyle name="Normal 3 3 2 4 4 4" xfId="15111"/>
    <cellStyle name="Normal 3 3 2 4 4 5" xfId="15112"/>
    <cellStyle name="Normal 3 3 2 4 4 6" xfId="15113"/>
    <cellStyle name="Normal 3 3 2 4 5" xfId="15114"/>
    <cellStyle name="Normal 3 3 2 4 5 2" xfId="15115"/>
    <cellStyle name="Normal 3 3 2 4 5 2 2" xfId="15116"/>
    <cellStyle name="Normal 3 3 2 4 5 2 3" xfId="15117"/>
    <cellStyle name="Normal 3 3 2 4 5 2 4" xfId="15118"/>
    <cellStyle name="Normal 3 3 2 4 5 3" xfId="15119"/>
    <cellStyle name="Normal 3 3 2 4 5 4" xfId="15120"/>
    <cellStyle name="Normal 3 3 2 4 5 5" xfId="15121"/>
    <cellStyle name="Normal 3 3 2 4 6" xfId="15122"/>
    <cellStyle name="Normal 3 3 2 4 6 2" xfId="15123"/>
    <cellStyle name="Normal 3 3 2 4 6 3" xfId="15124"/>
    <cellStyle name="Normal 3 3 2 4 6 4" xfId="15125"/>
    <cellStyle name="Normal 3 3 2 4 7" xfId="15126"/>
    <cellStyle name="Normal 3 3 2 4 8" xfId="15127"/>
    <cellStyle name="Normal 3 3 2 4 9" xfId="15128"/>
    <cellStyle name="Normal 3 3 2 5" xfId="15129"/>
    <cellStyle name="Normal 3 3 2 5 2" xfId="15130"/>
    <cellStyle name="Normal 3 3 2 5 2 2" xfId="15131"/>
    <cellStyle name="Normal 3 3 2 5 2 2 2" xfId="15132"/>
    <cellStyle name="Normal 3 3 2 5 2 2 2 2" xfId="15133"/>
    <cellStyle name="Normal 3 3 2 5 2 2 2 3" xfId="15134"/>
    <cellStyle name="Normal 3 3 2 5 2 2 2 4" xfId="15135"/>
    <cellStyle name="Normal 3 3 2 5 2 2 3" xfId="15136"/>
    <cellStyle name="Normal 3 3 2 5 2 2 4" xfId="15137"/>
    <cellStyle name="Normal 3 3 2 5 2 2 5" xfId="15138"/>
    <cellStyle name="Normal 3 3 2 5 2 3" xfId="15139"/>
    <cellStyle name="Normal 3 3 2 5 2 3 2" xfId="15140"/>
    <cellStyle name="Normal 3 3 2 5 2 3 3" xfId="15141"/>
    <cellStyle name="Normal 3 3 2 5 2 3 4" xfId="15142"/>
    <cellStyle name="Normal 3 3 2 5 2 4" xfId="15143"/>
    <cellStyle name="Normal 3 3 2 5 2 5" xfId="15144"/>
    <cellStyle name="Normal 3 3 2 5 2 6" xfId="15145"/>
    <cellStyle name="Normal 3 3 2 5 3" xfId="15146"/>
    <cellStyle name="Normal 3 3 2 5 3 2" xfId="15147"/>
    <cellStyle name="Normal 3 3 2 5 3 2 2" xfId="15148"/>
    <cellStyle name="Normal 3 3 2 5 3 2 2 2" xfId="15149"/>
    <cellStyle name="Normal 3 3 2 5 3 2 2 3" xfId="15150"/>
    <cellStyle name="Normal 3 3 2 5 3 2 2 4" xfId="15151"/>
    <cellStyle name="Normal 3 3 2 5 3 2 3" xfId="15152"/>
    <cellStyle name="Normal 3 3 2 5 3 2 4" xfId="15153"/>
    <cellStyle name="Normal 3 3 2 5 3 2 5" xfId="15154"/>
    <cellStyle name="Normal 3 3 2 5 3 3" xfId="15155"/>
    <cellStyle name="Normal 3 3 2 5 3 3 2" xfId="15156"/>
    <cellStyle name="Normal 3 3 2 5 3 3 3" xfId="15157"/>
    <cellStyle name="Normal 3 3 2 5 3 3 4" xfId="15158"/>
    <cellStyle name="Normal 3 3 2 5 3 4" xfId="15159"/>
    <cellStyle name="Normal 3 3 2 5 3 5" xfId="15160"/>
    <cellStyle name="Normal 3 3 2 5 3 6" xfId="15161"/>
    <cellStyle name="Normal 3 3 2 5 4" xfId="15162"/>
    <cellStyle name="Normal 3 3 2 5 4 2" xfId="15163"/>
    <cellStyle name="Normal 3 3 2 5 4 2 2" xfId="15164"/>
    <cellStyle name="Normal 3 3 2 5 4 2 3" xfId="15165"/>
    <cellStyle name="Normal 3 3 2 5 4 2 4" xfId="15166"/>
    <cellStyle name="Normal 3 3 2 5 4 3" xfId="15167"/>
    <cellStyle name="Normal 3 3 2 5 4 4" xfId="15168"/>
    <cellStyle name="Normal 3 3 2 5 4 5" xfId="15169"/>
    <cellStyle name="Normal 3 3 2 5 5" xfId="15170"/>
    <cellStyle name="Normal 3 3 2 5 5 2" xfId="15171"/>
    <cellStyle name="Normal 3 3 2 5 5 3" xfId="15172"/>
    <cellStyle name="Normal 3 3 2 5 5 4" xfId="15173"/>
    <cellStyle name="Normal 3 3 2 5 6" xfId="15174"/>
    <cellStyle name="Normal 3 3 2 5 7" xfId="15175"/>
    <cellStyle name="Normal 3 3 2 5 8" xfId="15176"/>
    <cellStyle name="Normal 3 3 2 6" xfId="15177"/>
    <cellStyle name="Normal 3 3 2 6 2" xfId="15178"/>
    <cellStyle name="Normal 3 3 2 6 2 2" xfId="15179"/>
    <cellStyle name="Normal 3 3 2 6 2 2 2" xfId="15180"/>
    <cellStyle name="Normal 3 3 2 6 2 2 2 2" xfId="15181"/>
    <cellStyle name="Normal 3 3 2 6 2 2 2 3" xfId="15182"/>
    <cellStyle name="Normal 3 3 2 6 2 2 2 4" xfId="15183"/>
    <cellStyle name="Normal 3 3 2 6 2 2 3" xfId="15184"/>
    <cellStyle name="Normal 3 3 2 6 2 2 4" xfId="15185"/>
    <cellStyle name="Normal 3 3 2 6 2 2 5" xfId="15186"/>
    <cellStyle name="Normal 3 3 2 6 2 3" xfId="15187"/>
    <cellStyle name="Normal 3 3 2 6 2 3 2" xfId="15188"/>
    <cellStyle name="Normal 3 3 2 6 2 3 3" xfId="15189"/>
    <cellStyle name="Normal 3 3 2 6 2 3 4" xfId="15190"/>
    <cellStyle name="Normal 3 3 2 6 2 4" xfId="15191"/>
    <cellStyle name="Normal 3 3 2 6 2 5" xfId="15192"/>
    <cellStyle name="Normal 3 3 2 6 2 6" xfId="15193"/>
    <cellStyle name="Normal 3 3 2 6 3" xfId="15194"/>
    <cellStyle name="Normal 3 3 2 6 3 2" xfId="15195"/>
    <cellStyle name="Normal 3 3 2 6 3 2 2" xfId="15196"/>
    <cellStyle name="Normal 3 3 2 6 3 2 2 2" xfId="15197"/>
    <cellStyle name="Normal 3 3 2 6 3 2 2 3" xfId="15198"/>
    <cellStyle name="Normal 3 3 2 6 3 2 2 4" xfId="15199"/>
    <cellStyle name="Normal 3 3 2 6 3 2 3" xfId="15200"/>
    <cellStyle name="Normal 3 3 2 6 3 2 4" xfId="15201"/>
    <cellStyle name="Normal 3 3 2 6 3 2 5" xfId="15202"/>
    <cellStyle name="Normal 3 3 2 6 3 3" xfId="15203"/>
    <cellStyle name="Normal 3 3 2 6 3 3 2" xfId="15204"/>
    <cellStyle name="Normal 3 3 2 6 3 3 3" xfId="15205"/>
    <cellStyle name="Normal 3 3 2 6 3 3 4" xfId="15206"/>
    <cellStyle name="Normal 3 3 2 6 3 4" xfId="15207"/>
    <cellStyle name="Normal 3 3 2 6 3 5" xfId="15208"/>
    <cellStyle name="Normal 3 3 2 6 3 6" xfId="15209"/>
    <cellStyle name="Normal 3 3 2 6 4" xfId="15210"/>
    <cellStyle name="Normal 3 3 2 6 4 2" xfId="15211"/>
    <cellStyle name="Normal 3 3 2 6 4 2 2" xfId="15212"/>
    <cellStyle name="Normal 3 3 2 6 4 2 3" xfId="15213"/>
    <cellStyle name="Normal 3 3 2 6 4 2 4" xfId="15214"/>
    <cellStyle name="Normal 3 3 2 6 4 3" xfId="15215"/>
    <cellStyle name="Normal 3 3 2 6 4 4" xfId="15216"/>
    <cellStyle name="Normal 3 3 2 6 4 5" xfId="15217"/>
    <cellStyle name="Normal 3 3 2 6 5" xfId="15218"/>
    <cellStyle name="Normal 3 3 2 6 5 2" xfId="15219"/>
    <cellStyle name="Normal 3 3 2 6 5 3" xfId="15220"/>
    <cellStyle name="Normal 3 3 2 6 5 4" xfId="15221"/>
    <cellStyle name="Normal 3 3 2 6 6" xfId="15222"/>
    <cellStyle name="Normal 3 3 2 6 7" xfId="15223"/>
    <cellStyle name="Normal 3 3 2 6 8" xfId="15224"/>
    <cellStyle name="Normal 3 3 2 7" xfId="15225"/>
    <cellStyle name="Normal 3 3 2 7 2" xfId="15226"/>
    <cellStyle name="Normal 3 3 2 7 2 2" xfId="15227"/>
    <cellStyle name="Normal 3 3 2 7 2 2 2" xfId="15228"/>
    <cellStyle name="Normal 3 3 2 7 2 2 3" xfId="15229"/>
    <cellStyle name="Normal 3 3 2 7 2 2 4" xfId="15230"/>
    <cellStyle name="Normal 3 3 2 7 2 3" xfId="15231"/>
    <cellStyle name="Normal 3 3 2 7 2 4" xfId="15232"/>
    <cellStyle name="Normal 3 3 2 7 2 5" xfId="15233"/>
    <cellStyle name="Normal 3 3 2 7 3" xfId="15234"/>
    <cellStyle name="Normal 3 3 2 7 3 2" xfId="15235"/>
    <cellStyle name="Normal 3 3 2 7 3 3" xfId="15236"/>
    <cellStyle name="Normal 3 3 2 7 3 4" xfId="15237"/>
    <cellStyle name="Normal 3 3 2 7 4" xfId="15238"/>
    <cellStyle name="Normal 3 3 2 7 5" xfId="15239"/>
    <cellStyle name="Normal 3 3 2 7 6" xfId="15240"/>
    <cellStyle name="Normal 3 3 2 8" xfId="15241"/>
    <cellStyle name="Normal 3 3 2 8 2" xfId="15242"/>
    <cellStyle name="Normal 3 3 2 8 2 2" xfId="15243"/>
    <cellStyle name="Normal 3 3 2 8 2 2 2" xfId="15244"/>
    <cellStyle name="Normal 3 3 2 8 2 2 3" xfId="15245"/>
    <cellStyle name="Normal 3 3 2 8 2 2 4" xfId="15246"/>
    <cellStyle name="Normal 3 3 2 8 2 3" xfId="15247"/>
    <cellStyle name="Normal 3 3 2 8 2 4" xfId="15248"/>
    <cellStyle name="Normal 3 3 2 8 2 5" xfId="15249"/>
    <cellStyle name="Normal 3 3 2 8 3" xfId="15250"/>
    <cellStyle name="Normal 3 3 2 8 3 2" xfId="15251"/>
    <cellStyle name="Normal 3 3 2 8 3 3" xfId="15252"/>
    <cellStyle name="Normal 3 3 2 8 3 4" xfId="15253"/>
    <cellStyle name="Normal 3 3 2 8 4" xfId="15254"/>
    <cellStyle name="Normal 3 3 2 8 5" xfId="15255"/>
    <cellStyle name="Normal 3 3 2 8 6" xfId="15256"/>
    <cellStyle name="Normal 3 3 2 9" xfId="15257"/>
    <cellStyle name="Normal 3 3 3" xfId="15258"/>
    <cellStyle name="Normal 3 3 3 10" xfId="15259"/>
    <cellStyle name="Normal 3 3 3 2" xfId="15260"/>
    <cellStyle name="Normal 3 3 3 2 2" xfId="15261"/>
    <cellStyle name="Normal 3 3 3 2 2 2" xfId="15262"/>
    <cellStyle name="Normal 3 3 3 2 2 2 2" xfId="15263"/>
    <cellStyle name="Normal 3 3 3 2 2 2 2 2" xfId="15264"/>
    <cellStyle name="Normal 3 3 3 2 2 2 2 3" xfId="15265"/>
    <cellStyle name="Normal 3 3 3 2 2 2 2 4" xfId="15266"/>
    <cellStyle name="Normal 3 3 3 2 2 2 3" xfId="15267"/>
    <cellStyle name="Normal 3 3 3 2 2 2 4" xfId="15268"/>
    <cellStyle name="Normal 3 3 3 2 2 2 5" xfId="15269"/>
    <cellStyle name="Normal 3 3 3 2 2 3" xfId="15270"/>
    <cellStyle name="Normal 3 3 3 2 2 3 2" xfId="15271"/>
    <cellStyle name="Normal 3 3 3 2 2 3 3" xfId="15272"/>
    <cellStyle name="Normal 3 3 3 2 2 3 4" xfId="15273"/>
    <cellStyle name="Normal 3 3 3 2 2 4" xfId="15274"/>
    <cellStyle name="Normal 3 3 3 2 2 5" xfId="15275"/>
    <cellStyle name="Normal 3 3 3 2 2 6" xfId="15276"/>
    <cellStyle name="Normal 3 3 3 2 3" xfId="15277"/>
    <cellStyle name="Normal 3 3 3 2 3 2" xfId="15278"/>
    <cellStyle name="Normal 3 3 3 2 3 2 2" xfId="15279"/>
    <cellStyle name="Normal 3 3 3 2 3 2 2 2" xfId="15280"/>
    <cellStyle name="Normal 3 3 3 2 3 2 2 3" xfId="15281"/>
    <cellStyle name="Normal 3 3 3 2 3 2 2 4" xfId="15282"/>
    <cellStyle name="Normal 3 3 3 2 3 2 3" xfId="15283"/>
    <cellStyle name="Normal 3 3 3 2 3 2 4" xfId="15284"/>
    <cellStyle name="Normal 3 3 3 2 3 2 5" xfId="15285"/>
    <cellStyle name="Normal 3 3 3 2 3 3" xfId="15286"/>
    <cellStyle name="Normal 3 3 3 2 3 3 2" xfId="15287"/>
    <cellStyle name="Normal 3 3 3 2 3 3 3" xfId="15288"/>
    <cellStyle name="Normal 3 3 3 2 3 3 4" xfId="15289"/>
    <cellStyle name="Normal 3 3 3 2 3 4" xfId="15290"/>
    <cellStyle name="Normal 3 3 3 2 3 5" xfId="15291"/>
    <cellStyle name="Normal 3 3 3 2 3 6" xfId="15292"/>
    <cellStyle name="Normal 3 3 3 2 4" xfId="15293"/>
    <cellStyle name="Normal 3 3 3 2 4 2" xfId="15294"/>
    <cellStyle name="Normal 3 3 3 2 4 2 2" xfId="15295"/>
    <cellStyle name="Normal 3 3 3 2 4 2 3" xfId="15296"/>
    <cellStyle name="Normal 3 3 3 2 4 2 4" xfId="15297"/>
    <cellStyle name="Normal 3 3 3 2 4 3" xfId="15298"/>
    <cellStyle name="Normal 3 3 3 2 4 4" xfId="15299"/>
    <cellStyle name="Normal 3 3 3 2 4 5" xfId="15300"/>
    <cellStyle name="Normal 3 3 3 2 5" xfId="15301"/>
    <cellStyle name="Normal 3 3 3 2 5 2" xfId="15302"/>
    <cellStyle name="Normal 3 3 3 2 5 3" xfId="15303"/>
    <cellStyle name="Normal 3 3 3 2 5 4" xfId="15304"/>
    <cellStyle name="Normal 3 3 3 2 6" xfId="15305"/>
    <cellStyle name="Normal 3 3 3 2 7" xfId="15306"/>
    <cellStyle name="Normal 3 3 3 2 8" xfId="15307"/>
    <cellStyle name="Normal 3 3 3 3" xfId="15308"/>
    <cellStyle name="Normal 3 3 3 3 2" xfId="15309"/>
    <cellStyle name="Normal 3 3 3 3 2 2" xfId="15310"/>
    <cellStyle name="Normal 3 3 3 3 2 2 2" xfId="15311"/>
    <cellStyle name="Normal 3 3 3 3 2 2 3" xfId="15312"/>
    <cellStyle name="Normal 3 3 3 3 2 2 4" xfId="15313"/>
    <cellStyle name="Normal 3 3 3 3 2 3" xfId="15314"/>
    <cellStyle name="Normal 3 3 3 3 2 4" xfId="15315"/>
    <cellStyle name="Normal 3 3 3 3 2 5" xfId="15316"/>
    <cellStyle name="Normal 3 3 3 3 3" xfId="15317"/>
    <cellStyle name="Normal 3 3 3 3 3 2" xfId="15318"/>
    <cellStyle name="Normal 3 3 3 3 3 3" xfId="15319"/>
    <cellStyle name="Normal 3 3 3 3 3 4" xfId="15320"/>
    <cellStyle name="Normal 3 3 3 3 4" xfId="15321"/>
    <cellStyle name="Normal 3 3 3 3 5" xfId="15322"/>
    <cellStyle name="Normal 3 3 3 3 6" xfId="15323"/>
    <cellStyle name="Normal 3 3 3 4" xfId="15324"/>
    <cellStyle name="Normal 3 3 3 4 2" xfId="15325"/>
    <cellStyle name="Normal 3 3 3 4 2 2" xfId="15326"/>
    <cellStyle name="Normal 3 3 3 4 2 2 2" xfId="15327"/>
    <cellStyle name="Normal 3 3 3 4 2 2 3" xfId="15328"/>
    <cellStyle name="Normal 3 3 3 4 2 2 4" xfId="15329"/>
    <cellStyle name="Normal 3 3 3 4 2 3" xfId="15330"/>
    <cellStyle name="Normal 3 3 3 4 2 4" xfId="15331"/>
    <cellStyle name="Normal 3 3 3 4 2 5" xfId="15332"/>
    <cellStyle name="Normal 3 3 3 4 3" xfId="15333"/>
    <cellStyle name="Normal 3 3 3 4 3 2" xfId="15334"/>
    <cellStyle name="Normal 3 3 3 4 3 3" xfId="15335"/>
    <cellStyle name="Normal 3 3 3 4 3 4" xfId="15336"/>
    <cellStyle name="Normal 3 3 3 4 4" xfId="15337"/>
    <cellStyle name="Normal 3 3 3 4 5" xfId="15338"/>
    <cellStyle name="Normal 3 3 3 4 6" xfId="15339"/>
    <cellStyle name="Normal 3 3 3 5" xfId="15340"/>
    <cellStyle name="Normal 3 3 3 6" xfId="15341"/>
    <cellStyle name="Normal 3 3 3 6 2" xfId="15342"/>
    <cellStyle name="Normal 3 3 3 6 2 2" xfId="15343"/>
    <cellStyle name="Normal 3 3 3 6 2 3" xfId="15344"/>
    <cellStyle name="Normal 3 3 3 6 2 4" xfId="15345"/>
    <cellStyle name="Normal 3 3 3 6 3" xfId="15346"/>
    <cellStyle name="Normal 3 3 3 6 4" xfId="15347"/>
    <cellStyle name="Normal 3 3 3 6 5" xfId="15348"/>
    <cellStyle name="Normal 3 3 3 7" xfId="15349"/>
    <cellStyle name="Normal 3 3 3 7 2" xfId="15350"/>
    <cellStyle name="Normal 3 3 3 7 3" xfId="15351"/>
    <cellStyle name="Normal 3 3 3 7 4" xfId="15352"/>
    <cellStyle name="Normal 3 3 3 8" xfId="15353"/>
    <cellStyle name="Normal 3 3 3 9" xfId="15354"/>
    <cellStyle name="Normal 3 3 4" xfId="15355"/>
    <cellStyle name="Normal 3 3 4 10" xfId="15356"/>
    <cellStyle name="Normal 3 3 4 2" xfId="15357"/>
    <cellStyle name="Normal 3 3 4 2 2" xfId="15358"/>
    <cellStyle name="Normal 3 3 4 2 2 2" xfId="15359"/>
    <cellStyle name="Normal 3 3 4 2 2 2 2" xfId="15360"/>
    <cellStyle name="Normal 3 3 4 2 2 2 2 2" xfId="15361"/>
    <cellStyle name="Normal 3 3 4 2 2 2 2 3" xfId="15362"/>
    <cellStyle name="Normal 3 3 4 2 2 2 2 4" xfId="15363"/>
    <cellStyle name="Normal 3 3 4 2 2 2 3" xfId="15364"/>
    <cellStyle name="Normal 3 3 4 2 2 2 4" xfId="15365"/>
    <cellStyle name="Normal 3 3 4 2 2 2 5" xfId="15366"/>
    <cellStyle name="Normal 3 3 4 2 2 3" xfId="15367"/>
    <cellStyle name="Normal 3 3 4 2 2 3 2" xfId="15368"/>
    <cellStyle name="Normal 3 3 4 2 2 3 3" xfId="15369"/>
    <cellStyle name="Normal 3 3 4 2 2 3 4" xfId="15370"/>
    <cellStyle name="Normal 3 3 4 2 2 4" xfId="15371"/>
    <cellStyle name="Normal 3 3 4 2 2 5" xfId="15372"/>
    <cellStyle name="Normal 3 3 4 2 2 6" xfId="15373"/>
    <cellStyle name="Normal 3 3 4 2 3" xfId="15374"/>
    <cellStyle name="Normal 3 3 4 2 3 2" xfId="15375"/>
    <cellStyle name="Normal 3 3 4 2 3 2 2" xfId="15376"/>
    <cellStyle name="Normal 3 3 4 2 3 2 2 2" xfId="15377"/>
    <cellStyle name="Normal 3 3 4 2 3 2 2 3" xfId="15378"/>
    <cellStyle name="Normal 3 3 4 2 3 2 2 4" xfId="15379"/>
    <cellStyle name="Normal 3 3 4 2 3 2 3" xfId="15380"/>
    <cellStyle name="Normal 3 3 4 2 3 2 4" xfId="15381"/>
    <cellStyle name="Normal 3 3 4 2 3 2 5" xfId="15382"/>
    <cellStyle name="Normal 3 3 4 2 3 3" xfId="15383"/>
    <cellStyle name="Normal 3 3 4 2 3 3 2" xfId="15384"/>
    <cellStyle name="Normal 3 3 4 2 3 3 3" xfId="15385"/>
    <cellStyle name="Normal 3 3 4 2 3 3 4" xfId="15386"/>
    <cellStyle name="Normal 3 3 4 2 3 4" xfId="15387"/>
    <cellStyle name="Normal 3 3 4 2 3 5" xfId="15388"/>
    <cellStyle name="Normal 3 3 4 2 3 6" xfId="15389"/>
    <cellStyle name="Normal 3 3 4 2 4" xfId="15390"/>
    <cellStyle name="Normal 3 3 4 2 4 2" xfId="15391"/>
    <cellStyle name="Normal 3 3 4 2 4 2 2" xfId="15392"/>
    <cellStyle name="Normal 3 3 4 2 4 2 3" xfId="15393"/>
    <cellStyle name="Normal 3 3 4 2 4 2 4" xfId="15394"/>
    <cellStyle name="Normal 3 3 4 2 4 3" xfId="15395"/>
    <cellStyle name="Normal 3 3 4 2 4 4" xfId="15396"/>
    <cellStyle name="Normal 3 3 4 2 4 5" xfId="15397"/>
    <cellStyle name="Normal 3 3 4 2 5" xfId="15398"/>
    <cellStyle name="Normal 3 3 4 2 5 2" xfId="15399"/>
    <cellStyle name="Normal 3 3 4 2 5 3" xfId="15400"/>
    <cellStyle name="Normal 3 3 4 2 5 4" xfId="15401"/>
    <cellStyle name="Normal 3 3 4 2 6" xfId="15402"/>
    <cellStyle name="Normal 3 3 4 2 7" xfId="15403"/>
    <cellStyle name="Normal 3 3 4 2 8" xfId="15404"/>
    <cellStyle name="Normal 3 3 4 3" xfId="15405"/>
    <cellStyle name="Normal 3 3 4 3 2" xfId="15406"/>
    <cellStyle name="Normal 3 3 4 3 2 2" xfId="15407"/>
    <cellStyle name="Normal 3 3 4 3 2 2 2" xfId="15408"/>
    <cellStyle name="Normal 3 3 4 3 2 2 3" xfId="15409"/>
    <cellStyle name="Normal 3 3 4 3 2 2 4" xfId="15410"/>
    <cellStyle name="Normal 3 3 4 3 2 3" xfId="15411"/>
    <cellStyle name="Normal 3 3 4 3 2 4" xfId="15412"/>
    <cellStyle name="Normal 3 3 4 3 2 5" xfId="15413"/>
    <cellStyle name="Normal 3 3 4 3 3" xfId="15414"/>
    <cellStyle name="Normal 3 3 4 3 3 2" xfId="15415"/>
    <cellStyle name="Normal 3 3 4 3 3 3" xfId="15416"/>
    <cellStyle name="Normal 3 3 4 3 3 4" xfId="15417"/>
    <cellStyle name="Normal 3 3 4 3 4" xfId="15418"/>
    <cellStyle name="Normal 3 3 4 3 5" xfId="15419"/>
    <cellStyle name="Normal 3 3 4 3 6" xfId="15420"/>
    <cellStyle name="Normal 3 3 4 4" xfId="15421"/>
    <cellStyle name="Normal 3 3 4 4 2" xfId="15422"/>
    <cellStyle name="Normal 3 3 4 4 2 2" xfId="15423"/>
    <cellStyle name="Normal 3 3 4 4 2 2 2" xfId="15424"/>
    <cellStyle name="Normal 3 3 4 4 2 2 3" xfId="15425"/>
    <cellStyle name="Normal 3 3 4 4 2 2 4" xfId="15426"/>
    <cellStyle name="Normal 3 3 4 4 2 3" xfId="15427"/>
    <cellStyle name="Normal 3 3 4 4 2 4" xfId="15428"/>
    <cellStyle name="Normal 3 3 4 4 2 5" xfId="15429"/>
    <cellStyle name="Normal 3 3 4 4 3" xfId="15430"/>
    <cellStyle name="Normal 3 3 4 4 3 2" xfId="15431"/>
    <cellStyle name="Normal 3 3 4 4 3 3" xfId="15432"/>
    <cellStyle name="Normal 3 3 4 4 3 4" xfId="15433"/>
    <cellStyle name="Normal 3 3 4 4 4" xfId="15434"/>
    <cellStyle name="Normal 3 3 4 4 5" xfId="15435"/>
    <cellStyle name="Normal 3 3 4 4 6" xfId="15436"/>
    <cellStyle name="Normal 3 3 4 5" xfId="15437"/>
    <cellStyle name="Normal 3 3 4 6" xfId="15438"/>
    <cellStyle name="Normal 3 3 4 6 2" xfId="15439"/>
    <cellStyle name="Normal 3 3 4 6 2 2" xfId="15440"/>
    <cellStyle name="Normal 3 3 4 6 2 3" xfId="15441"/>
    <cellStyle name="Normal 3 3 4 6 2 4" xfId="15442"/>
    <cellStyle name="Normal 3 3 4 6 3" xfId="15443"/>
    <cellStyle name="Normal 3 3 4 6 4" xfId="15444"/>
    <cellStyle name="Normal 3 3 4 6 5" xfId="15445"/>
    <cellStyle name="Normal 3 3 4 7" xfId="15446"/>
    <cellStyle name="Normal 3 3 4 7 2" xfId="15447"/>
    <cellStyle name="Normal 3 3 4 7 3" xfId="15448"/>
    <cellStyle name="Normal 3 3 4 7 4" xfId="15449"/>
    <cellStyle name="Normal 3 3 4 8" xfId="15450"/>
    <cellStyle name="Normal 3 3 4 9" xfId="15451"/>
    <cellStyle name="Normal 3 3 5" xfId="15452"/>
    <cellStyle name="Normal 3 3 5 2" xfId="15453"/>
    <cellStyle name="Normal 3 3 6" xfId="15454"/>
    <cellStyle name="Normal 3 3 6 10" xfId="15455"/>
    <cellStyle name="Normal 3 3 6 2" xfId="15456"/>
    <cellStyle name="Normal 3 3 6 2 2" xfId="15457"/>
    <cellStyle name="Normal 3 3 6 2 2 2" xfId="15458"/>
    <cellStyle name="Normal 3 3 6 2 2 2 2" xfId="15459"/>
    <cellStyle name="Normal 3 3 6 2 2 2 2 2" xfId="15460"/>
    <cellStyle name="Normal 3 3 6 2 2 2 2 3" xfId="15461"/>
    <cellStyle name="Normal 3 3 6 2 2 2 2 4" xfId="15462"/>
    <cellStyle name="Normal 3 3 6 2 2 2 3" xfId="15463"/>
    <cellStyle name="Normal 3 3 6 2 2 2 4" xfId="15464"/>
    <cellStyle name="Normal 3 3 6 2 2 2 5" xfId="15465"/>
    <cellStyle name="Normal 3 3 6 2 2 3" xfId="15466"/>
    <cellStyle name="Normal 3 3 6 2 2 3 2" xfId="15467"/>
    <cellStyle name="Normal 3 3 6 2 2 3 3" xfId="15468"/>
    <cellStyle name="Normal 3 3 6 2 2 3 4" xfId="15469"/>
    <cellStyle name="Normal 3 3 6 2 2 4" xfId="15470"/>
    <cellStyle name="Normal 3 3 6 2 2 5" xfId="15471"/>
    <cellStyle name="Normal 3 3 6 2 2 6" xfId="15472"/>
    <cellStyle name="Normal 3 3 6 2 3" xfId="15473"/>
    <cellStyle name="Normal 3 3 6 2 3 2" xfId="15474"/>
    <cellStyle name="Normal 3 3 6 2 3 2 2" xfId="15475"/>
    <cellStyle name="Normal 3 3 6 2 3 2 2 2" xfId="15476"/>
    <cellStyle name="Normal 3 3 6 2 3 2 2 3" xfId="15477"/>
    <cellStyle name="Normal 3 3 6 2 3 2 2 4" xfId="15478"/>
    <cellStyle name="Normal 3 3 6 2 3 2 3" xfId="15479"/>
    <cellStyle name="Normal 3 3 6 2 3 2 4" xfId="15480"/>
    <cellStyle name="Normal 3 3 6 2 3 2 5" xfId="15481"/>
    <cellStyle name="Normal 3 3 6 2 3 3" xfId="15482"/>
    <cellStyle name="Normal 3 3 6 2 3 3 2" xfId="15483"/>
    <cellStyle name="Normal 3 3 6 2 3 3 3" xfId="15484"/>
    <cellStyle name="Normal 3 3 6 2 3 3 4" xfId="15485"/>
    <cellStyle name="Normal 3 3 6 2 3 4" xfId="15486"/>
    <cellStyle name="Normal 3 3 6 2 3 5" xfId="15487"/>
    <cellStyle name="Normal 3 3 6 2 3 6" xfId="15488"/>
    <cellStyle name="Normal 3 3 6 2 4" xfId="15489"/>
    <cellStyle name="Normal 3 3 6 2 4 2" xfId="15490"/>
    <cellStyle name="Normal 3 3 6 2 4 2 2" xfId="15491"/>
    <cellStyle name="Normal 3 3 6 2 4 2 3" xfId="15492"/>
    <cellStyle name="Normal 3 3 6 2 4 2 4" xfId="15493"/>
    <cellStyle name="Normal 3 3 6 2 4 3" xfId="15494"/>
    <cellStyle name="Normal 3 3 6 2 4 4" xfId="15495"/>
    <cellStyle name="Normal 3 3 6 2 4 5" xfId="15496"/>
    <cellStyle name="Normal 3 3 6 2 5" xfId="15497"/>
    <cellStyle name="Normal 3 3 6 2 5 2" xfId="15498"/>
    <cellStyle name="Normal 3 3 6 2 5 3" xfId="15499"/>
    <cellStyle name="Normal 3 3 6 2 5 4" xfId="15500"/>
    <cellStyle name="Normal 3 3 6 2 6" xfId="15501"/>
    <cellStyle name="Normal 3 3 6 2 7" xfId="15502"/>
    <cellStyle name="Normal 3 3 6 2 8" xfId="15503"/>
    <cellStyle name="Normal 3 3 6 3" xfId="15504"/>
    <cellStyle name="Normal 3 3 6 3 2" xfId="15505"/>
    <cellStyle name="Normal 3 3 6 3 2 2" xfId="15506"/>
    <cellStyle name="Normal 3 3 6 3 2 2 2" xfId="15507"/>
    <cellStyle name="Normal 3 3 6 3 2 2 3" xfId="15508"/>
    <cellStyle name="Normal 3 3 6 3 2 2 4" xfId="15509"/>
    <cellStyle name="Normal 3 3 6 3 2 3" xfId="15510"/>
    <cellStyle name="Normal 3 3 6 3 2 4" xfId="15511"/>
    <cellStyle name="Normal 3 3 6 3 2 5" xfId="15512"/>
    <cellStyle name="Normal 3 3 6 3 3" xfId="15513"/>
    <cellStyle name="Normal 3 3 6 3 3 2" xfId="15514"/>
    <cellStyle name="Normal 3 3 6 3 3 3" xfId="15515"/>
    <cellStyle name="Normal 3 3 6 3 3 4" xfId="15516"/>
    <cellStyle name="Normal 3 3 6 3 4" xfId="15517"/>
    <cellStyle name="Normal 3 3 6 3 5" xfId="15518"/>
    <cellStyle name="Normal 3 3 6 3 6" xfId="15519"/>
    <cellStyle name="Normal 3 3 6 4" xfId="15520"/>
    <cellStyle name="Normal 3 3 6 4 2" xfId="15521"/>
    <cellStyle name="Normal 3 3 6 4 2 2" xfId="15522"/>
    <cellStyle name="Normal 3 3 6 4 2 2 2" xfId="15523"/>
    <cellStyle name="Normal 3 3 6 4 2 2 3" xfId="15524"/>
    <cellStyle name="Normal 3 3 6 4 2 2 4" xfId="15525"/>
    <cellStyle name="Normal 3 3 6 4 2 3" xfId="15526"/>
    <cellStyle name="Normal 3 3 6 4 2 4" xfId="15527"/>
    <cellStyle name="Normal 3 3 6 4 2 5" xfId="15528"/>
    <cellStyle name="Normal 3 3 6 4 3" xfId="15529"/>
    <cellStyle name="Normal 3 3 6 4 3 2" xfId="15530"/>
    <cellStyle name="Normal 3 3 6 4 3 3" xfId="15531"/>
    <cellStyle name="Normal 3 3 6 4 3 4" xfId="15532"/>
    <cellStyle name="Normal 3 3 6 4 4" xfId="15533"/>
    <cellStyle name="Normal 3 3 6 4 5" xfId="15534"/>
    <cellStyle name="Normal 3 3 6 4 6" xfId="15535"/>
    <cellStyle name="Normal 3 3 6 5" xfId="15536"/>
    <cellStyle name="Normal 3 3 6 6" xfId="15537"/>
    <cellStyle name="Normal 3 3 6 6 2" xfId="15538"/>
    <cellStyle name="Normal 3 3 6 6 2 2" xfId="15539"/>
    <cellStyle name="Normal 3 3 6 6 2 3" xfId="15540"/>
    <cellStyle name="Normal 3 3 6 6 2 4" xfId="15541"/>
    <cellStyle name="Normal 3 3 6 6 3" xfId="15542"/>
    <cellStyle name="Normal 3 3 6 6 4" xfId="15543"/>
    <cellStyle name="Normal 3 3 6 6 5" xfId="15544"/>
    <cellStyle name="Normal 3 3 6 7" xfId="15545"/>
    <cellStyle name="Normal 3 3 6 7 2" xfId="15546"/>
    <cellStyle name="Normal 3 3 6 7 3" xfId="15547"/>
    <cellStyle name="Normal 3 3 6 7 4" xfId="15548"/>
    <cellStyle name="Normal 3 3 6 8" xfId="15549"/>
    <cellStyle name="Normal 3 3 6 9" xfId="15550"/>
    <cellStyle name="Normal 3 3 7" xfId="15551"/>
    <cellStyle name="Normal 3 3 7 2" xfId="15552"/>
    <cellStyle name="Normal 3 3 7 2 2" xfId="15553"/>
    <cellStyle name="Normal 3 3 7 2 2 2" xfId="15554"/>
    <cellStyle name="Normal 3 3 7 2 2 2 2" xfId="15555"/>
    <cellStyle name="Normal 3 3 7 2 2 2 3" xfId="15556"/>
    <cellStyle name="Normal 3 3 7 2 2 2 4" xfId="15557"/>
    <cellStyle name="Normal 3 3 7 2 2 3" xfId="15558"/>
    <cellStyle name="Normal 3 3 7 2 2 4" xfId="15559"/>
    <cellStyle name="Normal 3 3 7 2 2 5" xfId="15560"/>
    <cellStyle name="Normal 3 3 7 2 3" xfId="15561"/>
    <cellStyle name="Normal 3 3 7 2 3 2" xfId="15562"/>
    <cellStyle name="Normal 3 3 7 2 3 3" xfId="15563"/>
    <cellStyle name="Normal 3 3 7 2 3 4" xfId="15564"/>
    <cellStyle name="Normal 3 3 7 2 4" xfId="15565"/>
    <cellStyle name="Normal 3 3 7 2 5" xfId="15566"/>
    <cellStyle name="Normal 3 3 7 2 6" xfId="15567"/>
    <cellStyle name="Normal 3 3 7 3" xfId="15568"/>
    <cellStyle name="Normal 3 3 7 3 2" xfId="15569"/>
    <cellStyle name="Normal 3 3 7 3 2 2" xfId="15570"/>
    <cellStyle name="Normal 3 3 7 3 2 2 2" xfId="15571"/>
    <cellStyle name="Normal 3 3 7 3 2 2 3" xfId="15572"/>
    <cellStyle name="Normal 3 3 7 3 2 2 4" xfId="15573"/>
    <cellStyle name="Normal 3 3 7 3 2 3" xfId="15574"/>
    <cellStyle name="Normal 3 3 7 3 2 4" xfId="15575"/>
    <cellStyle name="Normal 3 3 7 3 2 5" xfId="15576"/>
    <cellStyle name="Normal 3 3 7 3 3" xfId="15577"/>
    <cellStyle name="Normal 3 3 7 3 3 2" xfId="15578"/>
    <cellStyle name="Normal 3 3 7 3 3 3" xfId="15579"/>
    <cellStyle name="Normal 3 3 7 3 3 4" xfId="15580"/>
    <cellStyle name="Normal 3 3 7 3 4" xfId="15581"/>
    <cellStyle name="Normal 3 3 7 3 5" xfId="15582"/>
    <cellStyle name="Normal 3 3 7 3 6" xfId="15583"/>
    <cellStyle name="Normal 3 3 7 4" xfId="15584"/>
    <cellStyle name="Normal 3 3 7 5" xfId="15585"/>
    <cellStyle name="Normal 3 3 7 5 2" xfId="15586"/>
    <cellStyle name="Normal 3 3 7 5 2 2" xfId="15587"/>
    <cellStyle name="Normal 3 3 7 5 2 3" xfId="15588"/>
    <cellStyle name="Normal 3 3 7 5 2 4" xfId="15589"/>
    <cellStyle name="Normal 3 3 7 5 3" xfId="15590"/>
    <cellStyle name="Normal 3 3 7 5 4" xfId="15591"/>
    <cellStyle name="Normal 3 3 7 5 5" xfId="15592"/>
    <cellStyle name="Normal 3 3 7 6" xfId="15593"/>
    <cellStyle name="Normal 3 3 7 6 2" xfId="15594"/>
    <cellStyle name="Normal 3 3 7 6 3" xfId="15595"/>
    <cellStyle name="Normal 3 3 7 6 4" xfId="15596"/>
    <cellStyle name="Normal 3 3 7 7" xfId="15597"/>
    <cellStyle name="Normal 3 3 7 8" xfId="15598"/>
    <cellStyle name="Normal 3 3 7 9" xfId="15599"/>
    <cellStyle name="Normal 3 3 8" xfId="15600"/>
    <cellStyle name="Normal 3 3 8 2" xfId="15601"/>
    <cellStyle name="Normal 3 3 8 2 2" xfId="15602"/>
    <cellStyle name="Normal 3 3 8 2 2 2" xfId="15603"/>
    <cellStyle name="Normal 3 3 8 2 2 2 2" xfId="15604"/>
    <cellStyle name="Normal 3 3 8 2 2 2 3" xfId="15605"/>
    <cellStyle name="Normal 3 3 8 2 2 2 4" xfId="15606"/>
    <cellStyle name="Normal 3 3 8 2 2 3" xfId="15607"/>
    <cellStyle name="Normal 3 3 8 2 2 4" xfId="15608"/>
    <cellStyle name="Normal 3 3 8 2 2 5" xfId="15609"/>
    <cellStyle name="Normal 3 3 8 2 3" xfId="15610"/>
    <cellStyle name="Normal 3 3 8 2 3 2" xfId="15611"/>
    <cellStyle name="Normal 3 3 8 2 3 3" xfId="15612"/>
    <cellStyle name="Normal 3 3 8 2 3 4" xfId="15613"/>
    <cellStyle name="Normal 3 3 8 2 4" xfId="15614"/>
    <cellStyle name="Normal 3 3 8 2 5" xfId="15615"/>
    <cellStyle name="Normal 3 3 8 2 6" xfId="15616"/>
    <cellStyle name="Normal 3 3 8 3" xfId="15617"/>
    <cellStyle name="Normal 3 3 8 3 2" xfId="15618"/>
    <cellStyle name="Normal 3 3 8 3 2 2" xfId="15619"/>
    <cellStyle name="Normal 3 3 8 3 2 2 2" xfId="15620"/>
    <cellStyle name="Normal 3 3 8 3 2 2 3" xfId="15621"/>
    <cellStyle name="Normal 3 3 8 3 2 2 4" xfId="15622"/>
    <cellStyle name="Normal 3 3 8 3 2 3" xfId="15623"/>
    <cellStyle name="Normal 3 3 8 3 2 4" xfId="15624"/>
    <cellStyle name="Normal 3 3 8 3 2 5" xfId="15625"/>
    <cellStyle name="Normal 3 3 8 3 3" xfId="15626"/>
    <cellStyle name="Normal 3 3 8 3 3 2" xfId="15627"/>
    <cellStyle name="Normal 3 3 8 3 3 3" xfId="15628"/>
    <cellStyle name="Normal 3 3 8 3 3 4" xfId="15629"/>
    <cellStyle name="Normal 3 3 8 3 4" xfId="15630"/>
    <cellStyle name="Normal 3 3 8 3 5" xfId="15631"/>
    <cellStyle name="Normal 3 3 8 3 6" xfId="15632"/>
    <cellStyle name="Normal 3 3 8 4" xfId="15633"/>
    <cellStyle name="Normal 3 3 8 5" xfId="15634"/>
    <cellStyle name="Normal 3 3 8 5 2" xfId="15635"/>
    <cellStyle name="Normal 3 3 8 5 2 2" xfId="15636"/>
    <cellStyle name="Normal 3 3 8 5 2 3" xfId="15637"/>
    <cellStyle name="Normal 3 3 8 5 2 4" xfId="15638"/>
    <cellStyle name="Normal 3 3 8 5 3" xfId="15639"/>
    <cellStyle name="Normal 3 3 8 5 4" xfId="15640"/>
    <cellStyle name="Normal 3 3 8 5 5" xfId="15641"/>
    <cellStyle name="Normal 3 3 8 6" xfId="15642"/>
    <cellStyle name="Normal 3 3 8 6 2" xfId="15643"/>
    <cellStyle name="Normal 3 3 8 6 3" xfId="15644"/>
    <cellStyle name="Normal 3 3 8 6 4" xfId="15645"/>
    <cellStyle name="Normal 3 3 8 7" xfId="15646"/>
    <cellStyle name="Normal 3 3 8 8" xfId="15647"/>
    <cellStyle name="Normal 3 3 8 9" xfId="15648"/>
    <cellStyle name="Normal 3 3 9" xfId="15649"/>
    <cellStyle name="Normal 3 3 9 2" xfId="15650"/>
    <cellStyle name="Normal 3 3 9 3" xfId="15651"/>
    <cellStyle name="Normal 3 3 9 3 2" xfId="15652"/>
    <cellStyle name="Normal 3 3 9 3 2 2" xfId="15653"/>
    <cellStyle name="Normal 3 3 9 3 2 3" xfId="15654"/>
    <cellStyle name="Normal 3 3 9 3 2 4" xfId="15655"/>
    <cellStyle name="Normal 3 3 9 3 3" xfId="15656"/>
    <cellStyle name="Normal 3 3 9 3 4" xfId="15657"/>
    <cellStyle name="Normal 3 3 9 3 5" xfId="15658"/>
    <cellStyle name="Normal 3 3 9 4" xfId="15659"/>
    <cellStyle name="Normal 3 3 9 5" xfId="15660"/>
    <cellStyle name="Normal 3 3 9 5 2" xfId="15661"/>
    <cellStyle name="Normal 3 3 9 5 3" xfId="15662"/>
    <cellStyle name="Normal 3 3 9 5 4" xfId="15663"/>
    <cellStyle name="Normal 3 3 9 6" xfId="15664"/>
    <cellStyle name="Normal 3 3 9 7" xfId="15665"/>
    <cellStyle name="Normal 3 3 9 8" xfId="15666"/>
    <cellStyle name="Normal 3 30" xfId="15667"/>
    <cellStyle name="Normal 3 30 2" xfId="15668"/>
    <cellStyle name="Normal 3 30 2 2" xfId="15669"/>
    <cellStyle name="Normal 3 30 2 2 2" xfId="15670"/>
    <cellStyle name="Normal 3 30 2 2 3" xfId="15671"/>
    <cellStyle name="Normal 3 30 2 2 4" xfId="15672"/>
    <cellStyle name="Normal 3 30 2 3" xfId="15673"/>
    <cellStyle name="Normal 3 30 2 4" xfId="15674"/>
    <cellStyle name="Normal 3 30 2 5" xfId="15675"/>
    <cellStyle name="Normal 3 30 3" xfId="15676"/>
    <cellStyle name="Normal 3 30 3 2" xfId="15677"/>
    <cellStyle name="Normal 3 30 3 3" xfId="15678"/>
    <cellStyle name="Normal 3 30 3 4" xfId="15679"/>
    <cellStyle name="Normal 3 30 4" xfId="15680"/>
    <cellStyle name="Normal 3 30 5" xfId="15681"/>
    <cellStyle name="Normal 3 30 6" xfId="15682"/>
    <cellStyle name="Normal 3 31" xfId="15683"/>
    <cellStyle name="Normal 3 31 2" xfId="15684"/>
    <cellStyle name="Normal 3 31 2 2" xfId="15685"/>
    <cellStyle name="Normal 3 31 2 2 2" xfId="15686"/>
    <cellStyle name="Normal 3 31 2 2 3" xfId="15687"/>
    <cellStyle name="Normal 3 31 2 2 4" xfId="15688"/>
    <cellStyle name="Normal 3 31 2 3" xfId="15689"/>
    <cellStyle name="Normal 3 31 2 4" xfId="15690"/>
    <cellStyle name="Normal 3 31 2 5" xfId="15691"/>
    <cellStyle name="Normal 3 31 3" xfId="15692"/>
    <cellStyle name="Normal 3 31 3 2" xfId="15693"/>
    <cellStyle name="Normal 3 31 3 3" xfId="15694"/>
    <cellStyle name="Normal 3 31 3 4" xfId="15695"/>
    <cellStyle name="Normal 3 31 4" xfId="15696"/>
    <cellStyle name="Normal 3 31 5" xfId="15697"/>
    <cellStyle name="Normal 3 31 6" xfId="15698"/>
    <cellStyle name="Normal 3 32" xfId="15699"/>
    <cellStyle name="Normal 3 32 2" xfId="15700"/>
    <cellStyle name="Normal 3 33" xfId="15701"/>
    <cellStyle name="Normal 3 33 2" xfId="15702"/>
    <cellStyle name="Normal 3 34" xfId="15703"/>
    <cellStyle name="Normal 3 34 2" xfId="15704"/>
    <cellStyle name="Normal 3 34 2 2" xfId="15705"/>
    <cellStyle name="Normal 3 34 2 3" xfId="15706"/>
    <cellStyle name="Normal 3 34 2 4" xfId="15707"/>
    <cellStyle name="Normal 3 34 3" xfId="15708"/>
    <cellStyle name="Normal 3 34 4" xfId="15709"/>
    <cellStyle name="Normal 3 34 5" xfId="15710"/>
    <cellStyle name="Normal 3 35" xfId="15711"/>
    <cellStyle name="Normal 3 35 2" xfId="15712"/>
    <cellStyle name="Normal 3 36" xfId="15713"/>
    <cellStyle name="Normal 3 36 2" xfId="15714"/>
    <cellStyle name="Normal 3 37" xfId="15715"/>
    <cellStyle name="Normal 3 37 2" xfId="15716"/>
    <cellStyle name="Normal 3 38" xfId="15717"/>
    <cellStyle name="Normal 3 38 2" xfId="15718"/>
    <cellStyle name="Normal 3 39" xfId="15719"/>
    <cellStyle name="Normal 3 39 2" xfId="15720"/>
    <cellStyle name="Normal 3 4" xfId="15721"/>
    <cellStyle name="Normal 3 4 10" xfId="15722"/>
    <cellStyle name="Normal 3 4 10 2" xfId="15723"/>
    <cellStyle name="Normal 3 4 11" xfId="15724"/>
    <cellStyle name="Normal 3 4 12" xfId="15725"/>
    <cellStyle name="Normal 3 4 12 2" xfId="15726"/>
    <cellStyle name="Normal 3 4 13" xfId="15727"/>
    <cellStyle name="Normal 3 4 13 2" xfId="15728"/>
    <cellStyle name="Normal 3 4 13 2 2" xfId="15729"/>
    <cellStyle name="Normal 3 4 13 2 3" xfId="15730"/>
    <cellStyle name="Normal 3 4 13 2 4" xfId="15731"/>
    <cellStyle name="Normal 3 4 14" xfId="15732"/>
    <cellStyle name="Normal 3 4 14 2" xfId="15733"/>
    <cellStyle name="Normal 3 4 14 2 2" xfId="15734"/>
    <cellStyle name="Normal 3 4 14 2 3" xfId="15735"/>
    <cellStyle name="Normal 3 4 14 2 4" xfId="15736"/>
    <cellStyle name="Normal 3 4 14 3" xfId="15737"/>
    <cellStyle name="Normal 3 4 14 4" xfId="15738"/>
    <cellStyle name="Normal 3 4 14 5" xfId="15739"/>
    <cellStyle name="Normal 3 4 15" xfId="15740"/>
    <cellStyle name="Normal 3 4 16" xfId="15741"/>
    <cellStyle name="Normal 3 4 17" xfId="15742"/>
    <cellStyle name="Normal 3 4 2" xfId="15743"/>
    <cellStyle name="Normal 3 4 2 10" xfId="15744"/>
    <cellStyle name="Normal 3 4 2 11" xfId="15745"/>
    <cellStyle name="Normal 3 4 2 2" xfId="15746"/>
    <cellStyle name="Normal 3 4 2 2 2" xfId="15747"/>
    <cellStyle name="Normal 3 4 2 2 2 2" xfId="15748"/>
    <cellStyle name="Normal 3 4 2 2 2 2 2" xfId="15749"/>
    <cellStyle name="Normal 3 4 2 2 2 2 2 2" xfId="15750"/>
    <cellStyle name="Normal 3 4 2 2 2 2 2 2 2" xfId="15751"/>
    <cellStyle name="Normal 3 4 2 2 2 2 2 2 3" xfId="15752"/>
    <cellStyle name="Normal 3 4 2 2 2 2 2 2 4" xfId="15753"/>
    <cellStyle name="Normal 3 4 2 2 2 2 2 3" xfId="15754"/>
    <cellStyle name="Normal 3 4 2 2 2 2 2 4" xfId="15755"/>
    <cellStyle name="Normal 3 4 2 2 2 2 2 5" xfId="15756"/>
    <cellStyle name="Normal 3 4 2 2 2 2 3" xfId="15757"/>
    <cellStyle name="Normal 3 4 2 2 2 2 3 2" xfId="15758"/>
    <cellStyle name="Normal 3 4 2 2 2 2 3 3" xfId="15759"/>
    <cellStyle name="Normal 3 4 2 2 2 2 3 4" xfId="15760"/>
    <cellStyle name="Normal 3 4 2 2 2 2 4" xfId="15761"/>
    <cellStyle name="Normal 3 4 2 2 2 2 5" xfId="15762"/>
    <cellStyle name="Normal 3 4 2 2 2 2 6" xfId="15763"/>
    <cellStyle name="Normal 3 4 2 2 2 3" xfId="15764"/>
    <cellStyle name="Normal 3 4 2 2 2 3 2" xfId="15765"/>
    <cellStyle name="Normal 3 4 2 2 2 3 2 2" xfId="15766"/>
    <cellStyle name="Normal 3 4 2 2 2 3 2 2 2" xfId="15767"/>
    <cellStyle name="Normal 3 4 2 2 2 3 2 2 3" xfId="15768"/>
    <cellStyle name="Normal 3 4 2 2 2 3 2 2 4" xfId="15769"/>
    <cellStyle name="Normal 3 4 2 2 2 3 2 3" xfId="15770"/>
    <cellStyle name="Normal 3 4 2 2 2 3 2 4" xfId="15771"/>
    <cellStyle name="Normal 3 4 2 2 2 3 2 5" xfId="15772"/>
    <cellStyle name="Normal 3 4 2 2 2 3 3" xfId="15773"/>
    <cellStyle name="Normal 3 4 2 2 2 3 3 2" xfId="15774"/>
    <cellStyle name="Normal 3 4 2 2 2 3 3 3" xfId="15775"/>
    <cellStyle name="Normal 3 4 2 2 2 3 3 4" xfId="15776"/>
    <cellStyle name="Normal 3 4 2 2 2 3 4" xfId="15777"/>
    <cellStyle name="Normal 3 4 2 2 2 3 5" xfId="15778"/>
    <cellStyle name="Normal 3 4 2 2 2 3 6" xfId="15779"/>
    <cellStyle name="Normal 3 4 2 2 2 4" xfId="15780"/>
    <cellStyle name="Normal 3 4 2 2 2 4 2" xfId="15781"/>
    <cellStyle name="Normal 3 4 2 2 2 4 2 2" xfId="15782"/>
    <cellStyle name="Normal 3 4 2 2 2 4 2 3" xfId="15783"/>
    <cellStyle name="Normal 3 4 2 2 2 4 2 4" xfId="15784"/>
    <cellStyle name="Normal 3 4 2 2 2 4 3" xfId="15785"/>
    <cellStyle name="Normal 3 4 2 2 2 4 4" xfId="15786"/>
    <cellStyle name="Normal 3 4 2 2 2 4 5" xfId="15787"/>
    <cellStyle name="Normal 3 4 2 2 2 5" xfId="15788"/>
    <cellStyle name="Normal 3 4 2 2 2 5 2" xfId="15789"/>
    <cellStyle name="Normal 3 4 2 2 2 5 3" xfId="15790"/>
    <cellStyle name="Normal 3 4 2 2 2 5 4" xfId="15791"/>
    <cellStyle name="Normal 3 4 2 2 2 6" xfId="15792"/>
    <cellStyle name="Normal 3 4 2 2 2 7" xfId="15793"/>
    <cellStyle name="Normal 3 4 2 2 2 8" xfId="15794"/>
    <cellStyle name="Normal 3 4 2 2 3" xfId="15795"/>
    <cellStyle name="Normal 3 4 2 2 3 2" xfId="15796"/>
    <cellStyle name="Normal 3 4 2 2 3 2 2" xfId="15797"/>
    <cellStyle name="Normal 3 4 2 2 3 2 2 2" xfId="15798"/>
    <cellStyle name="Normal 3 4 2 2 3 2 2 3" xfId="15799"/>
    <cellStyle name="Normal 3 4 2 2 3 2 2 4" xfId="15800"/>
    <cellStyle name="Normal 3 4 2 2 3 2 3" xfId="15801"/>
    <cellStyle name="Normal 3 4 2 2 3 2 3 2" xfId="15802"/>
    <cellStyle name="Normal 3 4 2 2 3 2 3 3" xfId="15803"/>
    <cellStyle name="Normal 3 4 2 2 3 2 3 4" xfId="15804"/>
    <cellStyle name="Normal 3 4 2 2 3 2 4" xfId="15805"/>
    <cellStyle name="Normal 3 4 2 2 3 2 5" xfId="15806"/>
    <cellStyle name="Normal 3 4 2 2 3 2 6" xfId="15807"/>
    <cellStyle name="Normal 3 4 2 2 3 3" xfId="15808"/>
    <cellStyle name="Normal 3 4 2 2 3 3 2" xfId="15809"/>
    <cellStyle name="Normal 3 4 2 2 3 3 3" xfId="15810"/>
    <cellStyle name="Normal 3 4 2 2 3 3 4" xfId="15811"/>
    <cellStyle name="Normal 3 4 2 2 3 4" xfId="15812"/>
    <cellStyle name="Normal 3 4 2 2 3 4 2" xfId="15813"/>
    <cellStyle name="Normal 3 4 2 2 3 4 3" xfId="15814"/>
    <cellStyle name="Normal 3 4 2 2 3 4 4" xfId="15815"/>
    <cellStyle name="Normal 3 4 2 2 3 5" xfId="15816"/>
    <cellStyle name="Normal 3 4 2 2 3 6" xfId="15817"/>
    <cellStyle name="Normal 3 4 2 2 3 7" xfId="15818"/>
    <cellStyle name="Normal 3 4 2 2 4" xfId="15819"/>
    <cellStyle name="Normal 3 4 2 2 4 2" xfId="15820"/>
    <cellStyle name="Normal 3 4 2 2 4 2 2" xfId="15821"/>
    <cellStyle name="Normal 3 4 2 2 4 2 2 2" xfId="15822"/>
    <cellStyle name="Normal 3 4 2 2 4 2 2 3" xfId="15823"/>
    <cellStyle name="Normal 3 4 2 2 4 2 2 4" xfId="15824"/>
    <cellStyle name="Normal 3 4 2 2 4 2 3" xfId="15825"/>
    <cellStyle name="Normal 3 4 2 2 4 2 4" xfId="15826"/>
    <cellStyle name="Normal 3 4 2 2 4 2 5" xfId="15827"/>
    <cellStyle name="Normal 3 4 2 2 4 3" xfId="15828"/>
    <cellStyle name="Normal 3 4 2 2 4 3 2" xfId="15829"/>
    <cellStyle name="Normal 3 4 2 2 4 3 3" xfId="15830"/>
    <cellStyle name="Normal 3 4 2 2 4 3 4" xfId="15831"/>
    <cellStyle name="Normal 3 4 2 2 4 4" xfId="15832"/>
    <cellStyle name="Normal 3 4 2 2 4 5" xfId="15833"/>
    <cellStyle name="Normal 3 4 2 2 4 6" xfId="15834"/>
    <cellStyle name="Normal 3 4 2 2 5" xfId="15835"/>
    <cellStyle name="Normal 3 4 2 2 5 2" xfId="15836"/>
    <cellStyle name="Normal 3 4 2 2 5 2 2" xfId="15837"/>
    <cellStyle name="Normal 3 4 2 2 5 2 3" xfId="15838"/>
    <cellStyle name="Normal 3 4 2 2 5 2 4" xfId="15839"/>
    <cellStyle name="Normal 3 4 2 2 5 3" xfId="15840"/>
    <cellStyle name="Normal 3 4 2 2 5 4" xfId="15841"/>
    <cellStyle name="Normal 3 4 2 2 5 5" xfId="15842"/>
    <cellStyle name="Normal 3 4 2 2 6" xfId="15843"/>
    <cellStyle name="Normal 3 4 2 2 6 2" xfId="15844"/>
    <cellStyle name="Normal 3 4 2 2 6 3" xfId="15845"/>
    <cellStyle name="Normal 3 4 2 2 6 4" xfId="15846"/>
    <cellStyle name="Normal 3 4 2 2 7" xfId="15847"/>
    <cellStyle name="Normal 3 4 2 2 8" xfId="15848"/>
    <cellStyle name="Normal 3 4 2 2 9" xfId="15849"/>
    <cellStyle name="Normal 3 4 2 3" xfId="15850"/>
    <cellStyle name="Normal 3 4 2 3 2" xfId="15851"/>
    <cellStyle name="Normal 3 4 2 3 2 2" xfId="15852"/>
    <cellStyle name="Normal 3 4 2 3 2 2 2" xfId="15853"/>
    <cellStyle name="Normal 3 4 2 3 2 2 2 2" xfId="15854"/>
    <cellStyle name="Normal 3 4 2 3 2 2 2 3" xfId="15855"/>
    <cellStyle name="Normal 3 4 2 3 2 2 2 4" xfId="15856"/>
    <cellStyle name="Normal 3 4 2 3 2 2 3" xfId="15857"/>
    <cellStyle name="Normal 3 4 2 3 2 2 3 2" xfId="15858"/>
    <cellStyle name="Normal 3 4 2 3 2 2 3 3" xfId="15859"/>
    <cellStyle name="Normal 3 4 2 3 2 2 3 4" xfId="15860"/>
    <cellStyle name="Normal 3 4 2 3 2 2 4" xfId="15861"/>
    <cellStyle name="Normal 3 4 2 3 2 2 5" xfId="15862"/>
    <cellStyle name="Normal 3 4 2 3 2 2 6" xfId="15863"/>
    <cellStyle name="Normal 3 4 2 3 2 3" xfId="15864"/>
    <cellStyle name="Normal 3 4 2 3 2 3 2" xfId="15865"/>
    <cellStyle name="Normal 3 4 2 3 2 3 3" xfId="15866"/>
    <cellStyle name="Normal 3 4 2 3 2 3 4" xfId="15867"/>
    <cellStyle name="Normal 3 4 2 3 2 4" xfId="15868"/>
    <cellStyle name="Normal 3 4 2 3 2 4 2" xfId="15869"/>
    <cellStyle name="Normal 3 4 2 3 2 4 3" xfId="15870"/>
    <cellStyle name="Normal 3 4 2 3 2 4 4" xfId="15871"/>
    <cellStyle name="Normal 3 4 2 3 2 5" xfId="15872"/>
    <cellStyle name="Normal 3 4 2 3 2 6" xfId="15873"/>
    <cellStyle name="Normal 3 4 2 3 2 7" xfId="15874"/>
    <cellStyle name="Normal 3 4 2 3 3" xfId="15875"/>
    <cellStyle name="Normal 3 4 2 3 3 2" xfId="15876"/>
    <cellStyle name="Normal 3 4 2 3 3 2 2" xfId="15877"/>
    <cellStyle name="Normal 3 4 2 3 3 2 2 2" xfId="15878"/>
    <cellStyle name="Normal 3 4 2 3 3 2 2 3" xfId="15879"/>
    <cellStyle name="Normal 3 4 2 3 3 2 2 4" xfId="15880"/>
    <cellStyle name="Normal 3 4 2 3 3 2 3" xfId="15881"/>
    <cellStyle name="Normal 3 4 2 3 3 2 3 2" xfId="15882"/>
    <cellStyle name="Normal 3 4 2 3 3 2 3 3" xfId="15883"/>
    <cellStyle name="Normal 3 4 2 3 3 2 3 4" xfId="15884"/>
    <cellStyle name="Normal 3 4 2 3 3 2 4" xfId="15885"/>
    <cellStyle name="Normal 3 4 2 3 3 2 5" xfId="15886"/>
    <cellStyle name="Normal 3 4 2 3 3 2 6" xfId="15887"/>
    <cellStyle name="Normal 3 4 2 3 3 3" xfId="15888"/>
    <cellStyle name="Normal 3 4 2 3 3 3 2" xfId="15889"/>
    <cellStyle name="Normal 3 4 2 3 3 3 3" xfId="15890"/>
    <cellStyle name="Normal 3 4 2 3 3 3 4" xfId="15891"/>
    <cellStyle name="Normal 3 4 2 3 3 4" xfId="15892"/>
    <cellStyle name="Normal 3 4 2 3 3 4 2" xfId="15893"/>
    <cellStyle name="Normal 3 4 2 3 3 4 3" xfId="15894"/>
    <cellStyle name="Normal 3 4 2 3 3 4 4" xfId="15895"/>
    <cellStyle name="Normal 3 4 2 3 3 5" xfId="15896"/>
    <cellStyle name="Normal 3 4 2 3 3 6" xfId="15897"/>
    <cellStyle name="Normal 3 4 2 3 3 7" xfId="15898"/>
    <cellStyle name="Normal 3 4 2 3 4" xfId="15899"/>
    <cellStyle name="Normal 3 4 2 3 4 2" xfId="15900"/>
    <cellStyle name="Normal 3 4 2 3 4 2 2" xfId="15901"/>
    <cellStyle name="Normal 3 4 2 3 4 2 3" xfId="15902"/>
    <cellStyle name="Normal 3 4 2 3 4 2 4" xfId="15903"/>
    <cellStyle name="Normal 3 4 2 3 4 3" xfId="15904"/>
    <cellStyle name="Normal 3 4 2 3 4 3 2" xfId="15905"/>
    <cellStyle name="Normal 3 4 2 3 4 3 3" xfId="15906"/>
    <cellStyle name="Normal 3 4 2 3 4 3 4" xfId="15907"/>
    <cellStyle name="Normal 3 4 2 3 4 4" xfId="15908"/>
    <cellStyle name="Normal 3 4 2 3 4 5" xfId="15909"/>
    <cellStyle name="Normal 3 4 2 3 4 6" xfId="15910"/>
    <cellStyle name="Normal 3 4 2 3 5" xfId="15911"/>
    <cellStyle name="Normal 3 4 2 3 5 2" xfId="15912"/>
    <cellStyle name="Normal 3 4 2 3 5 3" xfId="15913"/>
    <cellStyle name="Normal 3 4 2 3 5 4" xfId="15914"/>
    <cellStyle name="Normal 3 4 2 3 6" xfId="15915"/>
    <cellStyle name="Normal 3 4 2 3 6 2" xfId="15916"/>
    <cellStyle name="Normal 3 4 2 3 6 3" xfId="15917"/>
    <cellStyle name="Normal 3 4 2 3 6 4" xfId="15918"/>
    <cellStyle name="Normal 3 4 2 3 7" xfId="15919"/>
    <cellStyle name="Normal 3 4 2 3 8" xfId="15920"/>
    <cellStyle name="Normal 3 4 2 3 9" xfId="15921"/>
    <cellStyle name="Normal 3 4 2 4" xfId="15922"/>
    <cellStyle name="Normal 3 4 2 4 2" xfId="15923"/>
    <cellStyle name="Normal 3 4 2 4 2 2" xfId="15924"/>
    <cellStyle name="Normal 3 4 2 4 2 2 2" xfId="15925"/>
    <cellStyle name="Normal 3 4 2 4 2 2 3" xfId="15926"/>
    <cellStyle name="Normal 3 4 2 4 2 2 4" xfId="15927"/>
    <cellStyle name="Normal 3 4 2 4 2 3" xfId="15928"/>
    <cellStyle name="Normal 3 4 2 4 2 3 2" xfId="15929"/>
    <cellStyle name="Normal 3 4 2 4 2 3 3" xfId="15930"/>
    <cellStyle name="Normal 3 4 2 4 2 3 4" xfId="15931"/>
    <cellStyle name="Normal 3 4 2 4 2 4" xfId="15932"/>
    <cellStyle name="Normal 3 4 2 4 2 5" xfId="15933"/>
    <cellStyle name="Normal 3 4 2 4 2 6" xfId="15934"/>
    <cellStyle name="Normal 3 4 2 4 3" xfId="15935"/>
    <cellStyle name="Normal 3 4 2 4 3 2" xfId="15936"/>
    <cellStyle name="Normal 3 4 2 4 3 3" xfId="15937"/>
    <cellStyle name="Normal 3 4 2 4 3 4" xfId="15938"/>
    <cellStyle name="Normal 3 4 2 4 4" xfId="15939"/>
    <cellStyle name="Normal 3 4 2 4 4 2" xfId="15940"/>
    <cellStyle name="Normal 3 4 2 4 4 3" xfId="15941"/>
    <cellStyle name="Normal 3 4 2 4 4 4" xfId="15942"/>
    <cellStyle name="Normal 3 4 2 4 5" xfId="15943"/>
    <cellStyle name="Normal 3 4 2 4 6" xfId="15944"/>
    <cellStyle name="Normal 3 4 2 4 7" xfId="15945"/>
    <cellStyle name="Normal 3 4 2 5" xfId="15946"/>
    <cellStyle name="Normal 3 4 2 5 2" xfId="15947"/>
    <cellStyle name="Normal 3 4 2 5 2 2" xfId="15948"/>
    <cellStyle name="Normal 3 4 2 5 2 2 2" xfId="15949"/>
    <cellStyle name="Normal 3 4 2 5 2 2 3" xfId="15950"/>
    <cellStyle name="Normal 3 4 2 5 2 2 4" xfId="15951"/>
    <cellStyle name="Normal 3 4 2 5 2 3" xfId="15952"/>
    <cellStyle name="Normal 3 4 2 5 2 3 2" xfId="15953"/>
    <cellStyle name="Normal 3 4 2 5 2 3 3" xfId="15954"/>
    <cellStyle name="Normal 3 4 2 5 2 3 4" xfId="15955"/>
    <cellStyle name="Normal 3 4 2 5 2 4" xfId="15956"/>
    <cellStyle name="Normal 3 4 2 5 2 5" xfId="15957"/>
    <cellStyle name="Normal 3 4 2 5 2 6" xfId="15958"/>
    <cellStyle name="Normal 3 4 2 5 3" xfId="15959"/>
    <cellStyle name="Normal 3 4 2 5 3 2" xfId="15960"/>
    <cellStyle name="Normal 3 4 2 5 3 3" xfId="15961"/>
    <cellStyle name="Normal 3 4 2 5 3 4" xfId="15962"/>
    <cellStyle name="Normal 3 4 2 5 4" xfId="15963"/>
    <cellStyle name="Normal 3 4 2 5 4 2" xfId="15964"/>
    <cellStyle name="Normal 3 4 2 5 4 3" xfId="15965"/>
    <cellStyle name="Normal 3 4 2 5 4 4" xfId="15966"/>
    <cellStyle name="Normal 3 4 2 5 5" xfId="15967"/>
    <cellStyle name="Normal 3 4 2 5 6" xfId="15968"/>
    <cellStyle name="Normal 3 4 2 5 7" xfId="15969"/>
    <cellStyle name="Normal 3 4 2 6" xfId="15970"/>
    <cellStyle name="Normal 3 4 2 6 2" xfId="15971"/>
    <cellStyle name="Normal 3 4 2 6 2 2" xfId="15972"/>
    <cellStyle name="Normal 3 4 2 6 2 3" xfId="15973"/>
    <cellStyle name="Normal 3 4 2 6 2 4" xfId="15974"/>
    <cellStyle name="Normal 3 4 2 6 3" xfId="15975"/>
    <cellStyle name="Normal 3 4 2 6 3 2" xfId="15976"/>
    <cellStyle name="Normal 3 4 2 6 3 3" xfId="15977"/>
    <cellStyle name="Normal 3 4 2 6 3 4" xfId="15978"/>
    <cellStyle name="Normal 3 4 2 7" xfId="15979"/>
    <cellStyle name="Normal 3 4 2 7 2" xfId="15980"/>
    <cellStyle name="Normal 3 4 2 7 2 2" xfId="15981"/>
    <cellStyle name="Normal 3 4 2 7 2 3" xfId="15982"/>
    <cellStyle name="Normal 3 4 2 7 2 4" xfId="15983"/>
    <cellStyle name="Normal 3 4 2 7 3" xfId="15984"/>
    <cellStyle name="Normal 3 4 2 7 4" xfId="15985"/>
    <cellStyle name="Normal 3 4 2 7 5" xfId="15986"/>
    <cellStyle name="Normal 3 4 2 8" xfId="15987"/>
    <cellStyle name="Normal 3 4 2 8 2" xfId="15988"/>
    <cellStyle name="Normal 3 4 2 8 3" xfId="15989"/>
    <cellStyle name="Normal 3 4 2 8 4" xfId="15990"/>
    <cellStyle name="Normal 3 4 2 9" xfId="15991"/>
    <cellStyle name="Normal 3 4 3" xfId="15992"/>
    <cellStyle name="Normal 3 4 3 10" xfId="15993"/>
    <cellStyle name="Normal 3 4 3 11" xfId="15994"/>
    <cellStyle name="Normal 3 4 3 2" xfId="15995"/>
    <cellStyle name="Normal 3 4 3 2 2" xfId="15996"/>
    <cellStyle name="Normal 3 4 3 2 2 2" xfId="15997"/>
    <cellStyle name="Normal 3 4 3 2 2 2 2" xfId="15998"/>
    <cellStyle name="Normal 3 4 3 2 2 2 2 2" xfId="15999"/>
    <cellStyle name="Normal 3 4 3 2 2 2 2 3" xfId="16000"/>
    <cellStyle name="Normal 3 4 3 2 2 2 2 4" xfId="16001"/>
    <cellStyle name="Normal 3 4 3 2 2 2 3" xfId="16002"/>
    <cellStyle name="Normal 3 4 3 2 2 2 3 2" xfId="16003"/>
    <cellStyle name="Normal 3 4 3 2 2 2 3 3" xfId="16004"/>
    <cellStyle name="Normal 3 4 3 2 2 2 3 4" xfId="16005"/>
    <cellStyle name="Normal 3 4 3 2 2 2 4" xfId="16006"/>
    <cellStyle name="Normal 3 4 3 2 2 2 5" xfId="16007"/>
    <cellStyle name="Normal 3 4 3 2 2 2 6" xfId="16008"/>
    <cellStyle name="Normal 3 4 3 2 2 3" xfId="16009"/>
    <cellStyle name="Normal 3 4 3 2 2 3 2" xfId="16010"/>
    <cellStyle name="Normal 3 4 3 2 2 3 3" xfId="16011"/>
    <cellStyle name="Normal 3 4 3 2 2 3 4" xfId="16012"/>
    <cellStyle name="Normal 3 4 3 2 2 4" xfId="16013"/>
    <cellStyle name="Normal 3 4 3 2 2 4 2" xfId="16014"/>
    <cellStyle name="Normal 3 4 3 2 2 4 3" xfId="16015"/>
    <cellStyle name="Normal 3 4 3 2 2 4 4" xfId="16016"/>
    <cellStyle name="Normal 3 4 3 2 2 5" xfId="16017"/>
    <cellStyle name="Normal 3 4 3 2 2 6" xfId="16018"/>
    <cellStyle name="Normal 3 4 3 2 2 7" xfId="16019"/>
    <cellStyle name="Normal 3 4 3 2 3" xfId="16020"/>
    <cellStyle name="Normal 3 4 3 2 3 2" xfId="16021"/>
    <cellStyle name="Normal 3 4 3 2 3 2 2" xfId="16022"/>
    <cellStyle name="Normal 3 4 3 2 3 2 2 2" xfId="16023"/>
    <cellStyle name="Normal 3 4 3 2 3 2 2 3" xfId="16024"/>
    <cellStyle name="Normal 3 4 3 2 3 2 2 4" xfId="16025"/>
    <cellStyle name="Normal 3 4 3 2 3 2 3" xfId="16026"/>
    <cellStyle name="Normal 3 4 3 2 3 2 3 2" xfId="16027"/>
    <cellStyle name="Normal 3 4 3 2 3 2 3 3" xfId="16028"/>
    <cellStyle name="Normal 3 4 3 2 3 2 3 4" xfId="16029"/>
    <cellStyle name="Normal 3 4 3 2 3 2 4" xfId="16030"/>
    <cellStyle name="Normal 3 4 3 2 3 2 5" xfId="16031"/>
    <cellStyle name="Normal 3 4 3 2 3 2 6" xfId="16032"/>
    <cellStyle name="Normal 3 4 3 2 3 3" xfId="16033"/>
    <cellStyle name="Normal 3 4 3 2 3 3 2" xfId="16034"/>
    <cellStyle name="Normal 3 4 3 2 3 3 3" xfId="16035"/>
    <cellStyle name="Normal 3 4 3 2 3 3 4" xfId="16036"/>
    <cellStyle name="Normal 3 4 3 2 3 4" xfId="16037"/>
    <cellStyle name="Normal 3 4 3 2 3 4 2" xfId="16038"/>
    <cellStyle name="Normal 3 4 3 2 3 4 3" xfId="16039"/>
    <cellStyle name="Normal 3 4 3 2 3 4 4" xfId="16040"/>
    <cellStyle name="Normal 3 4 3 2 3 5" xfId="16041"/>
    <cellStyle name="Normal 3 4 3 2 3 6" xfId="16042"/>
    <cellStyle name="Normal 3 4 3 2 3 7" xfId="16043"/>
    <cellStyle name="Normal 3 4 3 2 4" xfId="16044"/>
    <cellStyle name="Normal 3 4 3 2 4 2" xfId="16045"/>
    <cellStyle name="Normal 3 4 3 2 4 2 2" xfId="16046"/>
    <cellStyle name="Normal 3 4 3 2 4 2 3" xfId="16047"/>
    <cellStyle name="Normal 3 4 3 2 4 2 4" xfId="16048"/>
    <cellStyle name="Normal 3 4 3 2 4 3" xfId="16049"/>
    <cellStyle name="Normal 3 4 3 2 4 3 2" xfId="16050"/>
    <cellStyle name="Normal 3 4 3 2 4 3 3" xfId="16051"/>
    <cellStyle name="Normal 3 4 3 2 4 3 4" xfId="16052"/>
    <cellStyle name="Normal 3 4 3 2 4 4" xfId="16053"/>
    <cellStyle name="Normal 3 4 3 2 4 5" xfId="16054"/>
    <cellStyle name="Normal 3 4 3 2 4 6" xfId="16055"/>
    <cellStyle name="Normal 3 4 3 2 5" xfId="16056"/>
    <cellStyle name="Normal 3 4 3 2 5 2" xfId="16057"/>
    <cellStyle name="Normal 3 4 3 2 5 3" xfId="16058"/>
    <cellStyle name="Normal 3 4 3 2 5 4" xfId="16059"/>
    <cellStyle name="Normal 3 4 3 2 6" xfId="16060"/>
    <cellStyle name="Normal 3 4 3 2 6 2" xfId="16061"/>
    <cellStyle name="Normal 3 4 3 2 6 3" xfId="16062"/>
    <cellStyle name="Normal 3 4 3 2 6 4" xfId="16063"/>
    <cellStyle name="Normal 3 4 3 2 7" xfId="16064"/>
    <cellStyle name="Normal 3 4 3 2 8" xfId="16065"/>
    <cellStyle name="Normal 3 4 3 2 9" xfId="16066"/>
    <cellStyle name="Normal 3 4 3 3" xfId="16067"/>
    <cellStyle name="Normal 3 4 3 3 2" xfId="16068"/>
    <cellStyle name="Normal 3 4 3 3 2 2" xfId="16069"/>
    <cellStyle name="Normal 3 4 3 3 2 2 2" xfId="16070"/>
    <cellStyle name="Normal 3 4 3 3 2 2 2 2" xfId="16071"/>
    <cellStyle name="Normal 3 4 3 3 2 2 2 3" xfId="16072"/>
    <cellStyle name="Normal 3 4 3 3 2 2 2 4" xfId="16073"/>
    <cellStyle name="Normal 3 4 3 3 2 2 3" xfId="16074"/>
    <cellStyle name="Normal 3 4 3 3 2 2 4" xfId="16075"/>
    <cellStyle name="Normal 3 4 3 3 2 2 5" xfId="16076"/>
    <cellStyle name="Normal 3 4 3 3 2 3" xfId="16077"/>
    <cellStyle name="Normal 3 4 3 3 2 3 2" xfId="16078"/>
    <cellStyle name="Normal 3 4 3 3 2 3 3" xfId="16079"/>
    <cellStyle name="Normal 3 4 3 3 2 3 4" xfId="16080"/>
    <cellStyle name="Normal 3 4 3 3 2 4" xfId="16081"/>
    <cellStyle name="Normal 3 4 3 3 2 4 2" xfId="16082"/>
    <cellStyle name="Normal 3 4 3 3 2 4 3" xfId="16083"/>
    <cellStyle name="Normal 3 4 3 3 2 4 4" xfId="16084"/>
    <cellStyle name="Normal 3 4 3 3 2 5" xfId="16085"/>
    <cellStyle name="Normal 3 4 3 3 2 6" xfId="16086"/>
    <cellStyle name="Normal 3 4 3 3 2 7" xfId="16087"/>
    <cellStyle name="Normal 3 4 3 3 3" xfId="16088"/>
    <cellStyle name="Normal 3 4 3 3 3 2" xfId="16089"/>
    <cellStyle name="Normal 3 4 3 3 3 2 2" xfId="16090"/>
    <cellStyle name="Normal 3 4 3 3 3 2 2 2" xfId="16091"/>
    <cellStyle name="Normal 3 4 3 3 3 2 2 3" xfId="16092"/>
    <cellStyle name="Normal 3 4 3 3 3 2 2 4" xfId="16093"/>
    <cellStyle name="Normal 3 4 3 3 3 2 3" xfId="16094"/>
    <cellStyle name="Normal 3 4 3 3 3 2 4" xfId="16095"/>
    <cellStyle name="Normal 3 4 3 3 3 2 5" xfId="16096"/>
    <cellStyle name="Normal 3 4 3 3 3 3" xfId="16097"/>
    <cellStyle name="Normal 3 4 3 3 3 3 2" xfId="16098"/>
    <cellStyle name="Normal 3 4 3 3 3 3 3" xfId="16099"/>
    <cellStyle name="Normal 3 4 3 3 3 3 4" xfId="16100"/>
    <cellStyle name="Normal 3 4 3 3 3 4" xfId="16101"/>
    <cellStyle name="Normal 3 4 3 3 3 5" xfId="16102"/>
    <cellStyle name="Normal 3 4 3 3 3 6" xfId="16103"/>
    <cellStyle name="Normal 3 4 3 3 4" xfId="16104"/>
    <cellStyle name="Normal 3 4 3 3 4 2" xfId="16105"/>
    <cellStyle name="Normal 3 4 3 3 4 2 2" xfId="16106"/>
    <cellStyle name="Normal 3 4 3 3 4 2 3" xfId="16107"/>
    <cellStyle name="Normal 3 4 3 3 4 2 4" xfId="16108"/>
    <cellStyle name="Normal 3 4 3 3 4 3" xfId="16109"/>
    <cellStyle name="Normal 3 4 3 3 4 4" xfId="16110"/>
    <cellStyle name="Normal 3 4 3 3 4 5" xfId="16111"/>
    <cellStyle name="Normal 3 4 3 3 5" xfId="16112"/>
    <cellStyle name="Normal 3 4 3 3 5 2" xfId="16113"/>
    <cellStyle name="Normal 3 4 3 3 5 3" xfId="16114"/>
    <cellStyle name="Normal 3 4 3 3 5 4" xfId="16115"/>
    <cellStyle name="Normal 3 4 3 3 6" xfId="16116"/>
    <cellStyle name="Normal 3 4 3 3 6 2" xfId="16117"/>
    <cellStyle name="Normal 3 4 3 3 6 3" xfId="16118"/>
    <cellStyle name="Normal 3 4 3 3 6 4" xfId="16119"/>
    <cellStyle name="Normal 3 4 3 3 7" xfId="16120"/>
    <cellStyle name="Normal 3 4 3 3 8" xfId="16121"/>
    <cellStyle name="Normal 3 4 3 3 9" xfId="16122"/>
    <cellStyle name="Normal 3 4 3 4" xfId="16123"/>
    <cellStyle name="Normal 3 4 3 4 2" xfId="16124"/>
    <cellStyle name="Normal 3 4 3 4 2 2" xfId="16125"/>
    <cellStyle name="Normal 3 4 3 4 2 2 2" xfId="16126"/>
    <cellStyle name="Normal 3 4 3 4 2 2 3" xfId="16127"/>
    <cellStyle name="Normal 3 4 3 4 2 2 4" xfId="16128"/>
    <cellStyle name="Normal 3 4 3 4 2 3" xfId="16129"/>
    <cellStyle name="Normal 3 4 3 4 2 3 2" xfId="16130"/>
    <cellStyle name="Normal 3 4 3 4 2 3 3" xfId="16131"/>
    <cellStyle name="Normal 3 4 3 4 2 3 4" xfId="16132"/>
    <cellStyle name="Normal 3 4 3 4 2 4" xfId="16133"/>
    <cellStyle name="Normal 3 4 3 4 2 5" xfId="16134"/>
    <cellStyle name="Normal 3 4 3 4 2 6" xfId="16135"/>
    <cellStyle name="Normal 3 4 3 4 3" xfId="16136"/>
    <cellStyle name="Normal 3 4 3 4 3 2" xfId="16137"/>
    <cellStyle name="Normal 3 4 3 4 3 3" xfId="16138"/>
    <cellStyle name="Normal 3 4 3 4 3 4" xfId="16139"/>
    <cellStyle name="Normal 3 4 3 4 4" xfId="16140"/>
    <cellStyle name="Normal 3 4 3 4 4 2" xfId="16141"/>
    <cellStyle name="Normal 3 4 3 4 4 3" xfId="16142"/>
    <cellStyle name="Normal 3 4 3 4 4 4" xfId="16143"/>
    <cellStyle name="Normal 3 4 3 4 5" xfId="16144"/>
    <cellStyle name="Normal 3 4 3 4 6" xfId="16145"/>
    <cellStyle name="Normal 3 4 3 4 7" xfId="16146"/>
    <cellStyle name="Normal 3 4 3 5" xfId="16147"/>
    <cellStyle name="Normal 3 4 3 5 2" xfId="16148"/>
    <cellStyle name="Normal 3 4 3 5 2 2" xfId="16149"/>
    <cellStyle name="Normal 3 4 3 5 2 2 2" xfId="16150"/>
    <cellStyle name="Normal 3 4 3 5 2 2 3" xfId="16151"/>
    <cellStyle name="Normal 3 4 3 5 2 2 4" xfId="16152"/>
    <cellStyle name="Normal 3 4 3 5 2 3" xfId="16153"/>
    <cellStyle name="Normal 3 4 3 5 2 4" xfId="16154"/>
    <cellStyle name="Normal 3 4 3 5 2 5" xfId="16155"/>
    <cellStyle name="Normal 3 4 3 5 3" xfId="16156"/>
    <cellStyle name="Normal 3 4 3 5 3 2" xfId="16157"/>
    <cellStyle name="Normal 3 4 3 5 3 3" xfId="16158"/>
    <cellStyle name="Normal 3 4 3 5 3 4" xfId="16159"/>
    <cellStyle name="Normal 3 4 3 5 4" xfId="16160"/>
    <cellStyle name="Normal 3 4 3 5 4 2" xfId="16161"/>
    <cellStyle name="Normal 3 4 3 5 4 3" xfId="16162"/>
    <cellStyle name="Normal 3 4 3 5 4 4" xfId="16163"/>
    <cellStyle name="Normal 3 4 3 6" xfId="16164"/>
    <cellStyle name="Normal 3 4 3 6 2" xfId="16165"/>
    <cellStyle name="Normal 3 4 3 6 2 2" xfId="16166"/>
    <cellStyle name="Normal 3 4 3 6 2 3" xfId="16167"/>
    <cellStyle name="Normal 3 4 3 6 2 4" xfId="16168"/>
    <cellStyle name="Normal 3 4 3 6 3" xfId="16169"/>
    <cellStyle name="Normal 3 4 3 6 3 2" xfId="16170"/>
    <cellStyle name="Normal 3 4 3 6 3 3" xfId="16171"/>
    <cellStyle name="Normal 3 4 3 6 3 4" xfId="16172"/>
    <cellStyle name="Normal 3 4 3 6 4" xfId="16173"/>
    <cellStyle name="Normal 3 4 3 6 5" xfId="16174"/>
    <cellStyle name="Normal 3 4 3 6 6" xfId="16175"/>
    <cellStyle name="Normal 3 4 3 7" xfId="16176"/>
    <cellStyle name="Normal 3 4 3 7 2" xfId="16177"/>
    <cellStyle name="Normal 3 4 3 7 3" xfId="16178"/>
    <cellStyle name="Normal 3 4 3 7 4" xfId="16179"/>
    <cellStyle name="Normal 3 4 3 8" xfId="16180"/>
    <cellStyle name="Normal 3 4 3 8 2" xfId="16181"/>
    <cellStyle name="Normal 3 4 3 8 3" xfId="16182"/>
    <cellStyle name="Normal 3 4 3 8 4" xfId="16183"/>
    <cellStyle name="Normal 3 4 3 9" xfId="16184"/>
    <cellStyle name="Normal 3 4 4" xfId="16185"/>
    <cellStyle name="Normal 3 4 4 2" xfId="16186"/>
    <cellStyle name="Normal 3 4 4 2 2" xfId="16187"/>
    <cellStyle name="Normal 3 4 4 2 2 2" xfId="16188"/>
    <cellStyle name="Normal 3 4 4 2 2 2 2" xfId="16189"/>
    <cellStyle name="Normal 3 4 4 2 2 2 3" xfId="16190"/>
    <cellStyle name="Normal 3 4 4 2 2 2 4" xfId="16191"/>
    <cellStyle name="Normal 3 4 4 2 2 3" xfId="16192"/>
    <cellStyle name="Normal 3 4 4 2 2 4" xfId="16193"/>
    <cellStyle name="Normal 3 4 4 2 2 5" xfId="16194"/>
    <cellStyle name="Normal 3 4 4 2 3" xfId="16195"/>
    <cellStyle name="Normal 3 4 4 2 3 2" xfId="16196"/>
    <cellStyle name="Normal 3 4 4 2 3 3" xfId="16197"/>
    <cellStyle name="Normal 3 4 4 2 3 4" xfId="16198"/>
    <cellStyle name="Normal 3 4 4 2 4" xfId="16199"/>
    <cellStyle name="Normal 3 4 4 2 4 2" xfId="16200"/>
    <cellStyle name="Normal 3 4 4 2 4 3" xfId="16201"/>
    <cellStyle name="Normal 3 4 4 2 4 4" xfId="16202"/>
    <cellStyle name="Normal 3 4 4 3" xfId="16203"/>
    <cellStyle name="Normal 3 4 4 3 2" xfId="16204"/>
    <cellStyle name="Normal 3 4 4 3 2 2" xfId="16205"/>
    <cellStyle name="Normal 3 4 4 3 2 2 2" xfId="16206"/>
    <cellStyle name="Normal 3 4 4 3 2 2 3" xfId="16207"/>
    <cellStyle name="Normal 3 4 4 3 2 2 4" xfId="16208"/>
    <cellStyle name="Normal 3 4 4 3 2 3" xfId="16209"/>
    <cellStyle name="Normal 3 4 4 3 2 4" xfId="16210"/>
    <cellStyle name="Normal 3 4 4 3 2 5" xfId="16211"/>
    <cellStyle name="Normal 3 4 4 3 3" xfId="16212"/>
    <cellStyle name="Normal 3 4 4 3 3 2" xfId="16213"/>
    <cellStyle name="Normal 3 4 4 3 3 3" xfId="16214"/>
    <cellStyle name="Normal 3 4 4 3 3 4" xfId="16215"/>
    <cellStyle name="Normal 3 4 4 3 4" xfId="16216"/>
    <cellStyle name="Normal 3 4 4 3 5" xfId="16217"/>
    <cellStyle name="Normal 3 4 4 3 6" xfId="16218"/>
    <cellStyle name="Normal 3 4 4 4" xfId="16219"/>
    <cellStyle name="Normal 3 4 4 4 2" xfId="16220"/>
    <cellStyle name="Normal 3 4 4 4 2 2" xfId="16221"/>
    <cellStyle name="Normal 3 4 4 4 2 3" xfId="16222"/>
    <cellStyle name="Normal 3 4 4 4 2 4" xfId="16223"/>
    <cellStyle name="Normal 3 4 4 4 3" xfId="16224"/>
    <cellStyle name="Normal 3 4 4 4 4" xfId="16225"/>
    <cellStyle name="Normal 3 4 4 4 5" xfId="16226"/>
    <cellStyle name="Normal 3 4 4 5" xfId="16227"/>
    <cellStyle name="Normal 3 4 4 5 2" xfId="16228"/>
    <cellStyle name="Normal 3 4 4 5 3" xfId="16229"/>
    <cellStyle name="Normal 3 4 4 5 4" xfId="16230"/>
    <cellStyle name="Normal 3 4 4 6" xfId="16231"/>
    <cellStyle name="Normal 3 4 4 6 2" xfId="16232"/>
    <cellStyle name="Normal 3 4 4 6 3" xfId="16233"/>
    <cellStyle name="Normal 3 4 4 6 4" xfId="16234"/>
    <cellStyle name="Normal 3 4 5" xfId="16235"/>
    <cellStyle name="Normal 3 4 5 2" xfId="16236"/>
    <cellStyle name="Normal 3 4 5 2 2" xfId="16237"/>
    <cellStyle name="Normal 3 4 5 2 2 2" xfId="16238"/>
    <cellStyle name="Normal 3 4 5 2 2 2 2" xfId="16239"/>
    <cellStyle name="Normal 3 4 5 2 2 2 2 2" xfId="16240"/>
    <cellStyle name="Normal 3 4 5 2 2 2 2 3" xfId="16241"/>
    <cellStyle name="Normal 3 4 5 2 2 2 2 4" xfId="16242"/>
    <cellStyle name="Normal 3 4 5 2 2 2 3" xfId="16243"/>
    <cellStyle name="Normal 3 4 5 2 2 2 4" xfId="16244"/>
    <cellStyle name="Normal 3 4 5 2 2 2 5" xfId="16245"/>
    <cellStyle name="Normal 3 4 5 2 2 3" xfId="16246"/>
    <cellStyle name="Normal 3 4 5 2 2 3 2" xfId="16247"/>
    <cellStyle name="Normal 3 4 5 2 2 3 3" xfId="16248"/>
    <cellStyle name="Normal 3 4 5 2 2 3 4" xfId="16249"/>
    <cellStyle name="Normal 3 4 5 2 2 4" xfId="16250"/>
    <cellStyle name="Normal 3 4 5 2 2 5" xfId="16251"/>
    <cellStyle name="Normal 3 4 5 2 2 6" xfId="16252"/>
    <cellStyle name="Normal 3 4 5 2 3" xfId="16253"/>
    <cellStyle name="Normal 3 4 5 2 3 2" xfId="16254"/>
    <cellStyle name="Normal 3 4 5 2 3 2 2" xfId="16255"/>
    <cellStyle name="Normal 3 4 5 2 3 2 2 2" xfId="16256"/>
    <cellStyle name="Normal 3 4 5 2 3 2 2 3" xfId="16257"/>
    <cellStyle name="Normal 3 4 5 2 3 2 2 4" xfId="16258"/>
    <cellStyle name="Normal 3 4 5 2 3 2 3" xfId="16259"/>
    <cellStyle name="Normal 3 4 5 2 3 2 4" xfId="16260"/>
    <cellStyle name="Normal 3 4 5 2 3 2 5" xfId="16261"/>
    <cellStyle name="Normal 3 4 5 2 3 3" xfId="16262"/>
    <cellStyle name="Normal 3 4 5 2 3 3 2" xfId="16263"/>
    <cellStyle name="Normal 3 4 5 2 3 3 3" xfId="16264"/>
    <cellStyle name="Normal 3 4 5 2 3 3 4" xfId="16265"/>
    <cellStyle name="Normal 3 4 5 2 3 4" xfId="16266"/>
    <cellStyle name="Normal 3 4 5 2 3 5" xfId="16267"/>
    <cellStyle name="Normal 3 4 5 2 3 6" xfId="16268"/>
    <cellStyle name="Normal 3 4 5 2 4" xfId="16269"/>
    <cellStyle name="Normal 3 4 5 2 4 2" xfId="16270"/>
    <cellStyle name="Normal 3 4 5 2 4 2 2" xfId="16271"/>
    <cellStyle name="Normal 3 4 5 2 4 2 3" xfId="16272"/>
    <cellStyle name="Normal 3 4 5 2 4 2 4" xfId="16273"/>
    <cellStyle name="Normal 3 4 5 2 4 3" xfId="16274"/>
    <cellStyle name="Normal 3 4 5 2 4 4" xfId="16275"/>
    <cellStyle name="Normal 3 4 5 2 4 5" xfId="16276"/>
    <cellStyle name="Normal 3 4 5 2 5" xfId="16277"/>
    <cellStyle name="Normal 3 4 5 2 5 2" xfId="16278"/>
    <cellStyle name="Normal 3 4 5 2 5 3" xfId="16279"/>
    <cellStyle name="Normal 3 4 5 2 5 4" xfId="16280"/>
    <cellStyle name="Normal 3 4 5 2 6" xfId="16281"/>
    <cellStyle name="Normal 3 4 5 2 7" xfId="16282"/>
    <cellStyle name="Normal 3 4 5 2 8" xfId="16283"/>
    <cellStyle name="Normal 3 4 5 3" xfId="16284"/>
    <cellStyle name="Normal 3 4 5 3 2" xfId="16285"/>
    <cellStyle name="Normal 3 4 5 3 2 2" xfId="16286"/>
    <cellStyle name="Normal 3 4 5 3 2 2 2" xfId="16287"/>
    <cellStyle name="Normal 3 4 5 3 2 2 3" xfId="16288"/>
    <cellStyle name="Normal 3 4 5 3 2 2 4" xfId="16289"/>
    <cellStyle name="Normal 3 4 5 3 2 3" xfId="16290"/>
    <cellStyle name="Normal 3 4 5 3 2 3 2" xfId="16291"/>
    <cellStyle name="Normal 3 4 5 3 2 3 3" xfId="16292"/>
    <cellStyle name="Normal 3 4 5 3 2 3 4" xfId="16293"/>
    <cellStyle name="Normal 3 4 5 3 2 4" xfId="16294"/>
    <cellStyle name="Normal 3 4 5 3 2 5" xfId="16295"/>
    <cellStyle name="Normal 3 4 5 3 2 6" xfId="16296"/>
    <cellStyle name="Normal 3 4 5 3 3" xfId="16297"/>
    <cellStyle name="Normal 3 4 5 3 3 2" xfId="16298"/>
    <cellStyle name="Normal 3 4 5 3 3 3" xfId="16299"/>
    <cellStyle name="Normal 3 4 5 3 3 4" xfId="16300"/>
    <cellStyle name="Normal 3 4 5 3 4" xfId="16301"/>
    <cellStyle name="Normal 3 4 5 3 4 2" xfId="16302"/>
    <cellStyle name="Normal 3 4 5 3 4 3" xfId="16303"/>
    <cellStyle name="Normal 3 4 5 3 4 4" xfId="16304"/>
    <cellStyle name="Normal 3 4 5 3 5" xfId="16305"/>
    <cellStyle name="Normal 3 4 5 3 6" xfId="16306"/>
    <cellStyle name="Normal 3 4 5 3 7" xfId="16307"/>
    <cellStyle name="Normal 3 4 5 4" xfId="16308"/>
    <cellStyle name="Normal 3 4 5 4 2" xfId="16309"/>
    <cellStyle name="Normal 3 4 5 4 2 2" xfId="16310"/>
    <cellStyle name="Normal 3 4 5 4 2 2 2" xfId="16311"/>
    <cellStyle name="Normal 3 4 5 4 2 2 3" xfId="16312"/>
    <cellStyle name="Normal 3 4 5 4 2 2 4" xfId="16313"/>
    <cellStyle name="Normal 3 4 5 4 2 3" xfId="16314"/>
    <cellStyle name="Normal 3 4 5 4 2 4" xfId="16315"/>
    <cellStyle name="Normal 3 4 5 4 2 5" xfId="16316"/>
    <cellStyle name="Normal 3 4 5 4 3" xfId="16317"/>
    <cellStyle name="Normal 3 4 5 4 3 2" xfId="16318"/>
    <cellStyle name="Normal 3 4 5 4 3 3" xfId="16319"/>
    <cellStyle name="Normal 3 4 5 4 3 4" xfId="16320"/>
    <cellStyle name="Normal 3 4 5 4 4" xfId="16321"/>
    <cellStyle name="Normal 3 4 5 4 5" xfId="16322"/>
    <cellStyle name="Normal 3 4 5 4 6" xfId="16323"/>
    <cellStyle name="Normal 3 4 5 5" xfId="16324"/>
    <cellStyle name="Normal 3 4 5 5 2" xfId="16325"/>
    <cellStyle name="Normal 3 4 5 5 2 2" xfId="16326"/>
    <cellStyle name="Normal 3 4 5 5 2 3" xfId="16327"/>
    <cellStyle name="Normal 3 4 5 5 2 4" xfId="16328"/>
    <cellStyle name="Normal 3 4 5 6" xfId="16329"/>
    <cellStyle name="Normal 3 4 5 6 2" xfId="16330"/>
    <cellStyle name="Normal 3 4 5 6 2 2" xfId="16331"/>
    <cellStyle name="Normal 3 4 5 6 2 3" xfId="16332"/>
    <cellStyle name="Normal 3 4 5 6 2 4" xfId="16333"/>
    <cellStyle name="Normal 3 4 5 6 3" xfId="16334"/>
    <cellStyle name="Normal 3 4 5 6 4" xfId="16335"/>
    <cellStyle name="Normal 3 4 5 6 5" xfId="16336"/>
    <cellStyle name="Normal 3 4 5 7" xfId="16337"/>
    <cellStyle name="Normal 3 4 5 8" xfId="16338"/>
    <cellStyle name="Normal 3 4 5 9" xfId="16339"/>
    <cellStyle name="Normal 3 4 6" xfId="16340"/>
    <cellStyle name="Normal 3 4 6 2" xfId="16341"/>
    <cellStyle name="Normal 3 4 6 2 2" xfId="16342"/>
    <cellStyle name="Normal 3 4 6 2 2 2" xfId="16343"/>
    <cellStyle name="Normal 3 4 6 2 2 2 2" xfId="16344"/>
    <cellStyle name="Normal 3 4 6 2 2 2 3" xfId="16345"/>
    <cellStyle name="Normal 3 4 6 2 2 2 4" xfId="16346"/>
    <cellStyle name="Normal 3 4 6 2 2 3" xfId="16347"/>
    <cellStyle name="Normal 3 4 6 2 2 4" xfId="16348"/>
    <cellStyle name="Normal 3 4 6 2 2 5" xfId="16349"/>
    <cellStyle name="Normal 3 4 6 2 3" xfId="16350"/>
    <cellStyle name="Normal 3 4 6 2 3 2" xfId="16351"/>
    <cellStyle name="Normal 3 4 6 2 3 3" xfId="16352"/>
    <cellStyle name="Normal 3 4 6 2 3 4" xfId="16353"/>
    <cellStyle name="Normal 3 4 6 2 4" xfId="16354"/>
    <cellStyle name="Normal 3 4 6 2 5" xfId="16355"/>
    <cellStyle name="Normal 3 4 6 2 6" xfId="16356"/>
    <cellStyle name="Normal 3 4 6 3" xfId="16357"/>
    <cellStyle name="Normal 3 4 6 3 2" xfId="16358"/>
    <cellStyle name="Normal 3 4 6 3 2 2" xfId="16359"/>
    <cellStyle name="Normal 3 4 6 3 2 2 2" xfId="16360"/>
    <cellStyle name="Normal 3 4 6 3 2 2 3" xfId="16361"/>
    <cellStyle name="Normal 3 4 6 3 2 2 4" xfId="16362"/>
    <cellStyle name="Normal 3 4 6 3 2 3" xfId="16363"/>
    <cellStyle name="Normal 3 4 6 3 2 4" xfId="16364"/>
    <cellStyle name="Normal 3 4 6 3 2 5" xfId="16365"/>
    <cellStyle name="Normal 3 4 6 3 3" xfId="16366"/>
    <cellStyle name="Normal 3 4 6 3 3 2" xfId="16367"/>
    <cellStyle name="Normal 3 4 6 3 3 3" xfId="16368"/>
    <cellStyle name="Normal 3 4 6 3 3 4" xfId="16369"/>
    <cellStyle name="Normal 3 4 6 3 4" xfId="16370"/>
    <cellStyle name="Normal 3 4 6 3 5" xfId="16371"/>
    <cellStyle name="Normal 3 4 6 3 6" xfId="16372"/>
    <cellStyle name="Normal 3 4 6 4" xfId="16373"/>
    <cellStyle name="Normal 3 4 6 4 2" xfId="16374"/>
    <cellStyle name="Normal 3 4 6 4 2 2" xfId="16375"/>
    <cellStyle name="Normal 3 4 6 4 2 3" xfId="16376"/>
    <cellStyle name="Normal 3 4 6 4 2 4" xfId="16377"/>
    <cellStyle name="Normal 3 4 6 5" xfId="16378"/>
    <cellStyle name="Normal 3 4 6 5 2" xfId="16379"/>
    <cellStyle name="Normal 3 4 6 5 2 2" xfId="16380"/>
    <cellStyle name="Normal 3 4 6 5 2 3" xfId="16381"/>
    <cellStyle name="Normal 3 4 6 5 2 4" xfId="16382"/>
    <cellStyle name="Normal 3 4 6 5 3" xfId="16383"/>
    <cellStyle name="Normal 3 4 6 5 4" xfId="16384"/>
    <cellStyle name="Normal 3 4 6 5 5" xfId="16385"/>
    <cellStyle name="Normal 3 4 6 6" xfId="16386"/>
    <cellStyle name="Normal 3 4 6 7" xfId="16387"/>
    <cellStyle name="Normal 3 4 6 8" xfId="16388"/>
    <cellStyle name="Normal 3 4 7" xfId="16389"/>
    <cellStyle name="Normal 3 4 7 2" xfId="16390"/>
    <cellStyle name="Normal 3 4 7 2 2" xfId="16391"/>
    <cellStyle name="Normal 3 4 7 2 2 2" xfId="16392"/>
    <cellStyle name="Normal 3 4 7 2 2 2 2" xfId="16393"/>
    <cellStyle name="Normal 3 4 7 2 2 2 3" xfId="16394"/>
    <cellStyle name="Normal 3 4 7 2 2 2 4" xfId="16395"/>
    <cellStyle name="Normal 3 4 7 2 2 3" xfId="16396"/>
    <cellStyle name="Normal 3 4 7 2 2 4" xfId="16397"/>
    <cellStyle name="Normal 3 4 7 2 2 5" xfId="16398"/>
    <cellStyle name="Normal 3 4 7 2 3" xfId="16399"/>
    <cellStyle name="Normal 3 4 7 2 3 2" xfId="16400"/>
    <cellStyle name="Normal 3 4 7 2 3 3" xfId="16401"/>
    <cellStyle name="Normal 3 4 7 2 3 4" xfId="16402"/>
    <cellStyle name="Normal 3 4 7 2 4" xfId="16403"/>
    <cellStyle name="Normal 3 4 7 2 5" xfId="16404"/>
    <cellStyle name="Normal 3 4 7 2 6" xfId="16405"/>
    <cellStyle name="Normal 3 4 7 3" xfId="16406"/>
    <cellStyle name="Normal 3 4 7 3 2" xfId="16407"/>
    <cellStyle name="Normal 3 4 7 3 2 2" xfId="16408"/>
    <cellStyle name="Normal 3 4 7 3 2 2 2" xfId="16409"/>
    <cellStyle name="Normal 3 4 7 3 2 2 3" xfId="16410"/>
    <cellStyle name="Normal 3 4 7 3 2 2 4" xfId="16411"/>
    <cellStyle name="Normal 3 4 7 3 2 3" xfId="16412"/>
    <cellStyle name="Normal 3 4 7 3 2 4" xfId="16413"/>
    <cellStyle name="Normal 3 4 7 3 2 5" xfId="16414"/>
    <cellStyle name="Normal 3 4 7 3 3" xfId="16415"/>
    <cellStyle name="Normal 3 4 7 3 3 2" xfId="16416"/>
    <cellStyle name="Normal 3 4 7 3 3 3" xfId="16417"/>
    <cellStyle name="Normal 3 4 7 3 3 4" xfId="16418"/>
    <cellStyle name="Normal 3 4 7 3 4" xfId="16419"/>
    <cellStyle name="Normal 3 4 7 3 5" xfId="16420"/>
    <cellStyle name="Normal 3 4 7 3 6" xfId="16421"/>
    <cellStyle name="Normal 3 4 7 4" xfId="16422"/>
    <cellStyle name="Normal 3 4 7 4 2" xfId="16423"/>
    <cellStyle name="Normal 3 4 7 4 2 2" xfId="16424"/>
    <cellStyle name="Normal 3 4 7 4 2 3" xfId="16425"/>
    <cellStyle name="Normal 3 4 7 4 2 4" xfId="16426"/>
    <cellStyle name="Normal 3 4 7 5" xfId="16427"/>
    <cellStyle name="Normal 3 4 7 5 2" xfId="16428"/>
    <cellStyle name="Normal 3 4 7 5 2 2" xfId="16429"/>
    <cellStyle name="Normal 3 4 7 5 2 3" xfId="16430"/>
    <cellStyle name="Normal 3 4 7 5 2 4" xfId="16431"/>
    <cellStyle name="Normal 3 4 7 5 3" xfId="16432"/>
    <cellStyle name="Normal 3 4 7 5 4" xfId="16433"/>
    <cellStyle name="Normal 3 4 7 5 5" xfId="16434"/>
    <cellStyle name="Normal 3 4 7 6" xfId="16435"/>
    <cellStyle name="Normal 3 4 7 7" xfId="16436"/>
    <cellStyle name="Normal 3 4 7 8" xfId="16437"/>
    <cellStyle name="Normal 3 4 8" xfId="16438"/>
    <cellStyle name="Normal 3 4 8 2" xfId="16439"/>
    <cellStyle name="Normal 3 4 8 2 2" xfId="16440"/>
    <cellStyle name="Normal 3 4 8 2 2 2" xfId="16441"/>
    <cellStyle name="Normal 3 4 8 2 2 3" xfId="16442"/>
    <cellStyle name="Normal 3 4 8 2 2 4" xfId="16443"/>
    <cellStyle name="Normal 3 4 8 3" xfId="16444"/>
    <cellStyle name="Normal 3 4 8 3 2" xfId="16445"/>
    <cellStyle name="Normal 3 4 8 3 2 2" xfId="16446"/>
    <cellStyle name="Normal 3 4 8 3 2 3" xfId="16447"/>
    <cellStyle name="Normal 3 4 8 3 2 4" xfId="16448"/>
    <cellStyle name="Normal 3 4 8 3 3" xfId="16449"/>
    <cellStyle name="Normal 3 4 8 3 4" xfId="16450"/>
    <cellStyle name="Normal 3 4 8 3 5" xfId="16451"/>
    <cellStyle name="Normal 3 4 8 4" xfId="16452"/>
    <cellStyle name="Normal 3 4 8 5" xfId="16453"/>
    <cellStyle name="Normal 3 4 8 6" xfId="16454"/>
    <cellStyle name="Normal 3 4 9" xfId="16455"/>
    <cellStyle name="Normal 3 4 9 2" xfId="16456"/>
    <cellStyle name="Normal 3 4 9 2 2" xfId="16457"/>
    <cellStyle name="Normal 3 4 9 2 2 2" xfId="16458"/>
    <cellStyle name="Normal 3 4 9 2 2 3" xfId="16459"/>
    <cellStyle name="Normal 3 4 9 2 2 4" xfId="16460"/>
    <cellStyle name="Normal 3 4 9 3" xfId="16461"/>
    <cellStyle name="Normal 3 4 9 3 2" xfId="16462"/>
    <cellStyle name="Normal 3 4 9 3 2 2" xfId="16463"/>
    <cellStyle name="Normal 3 4 9 3 2 3" xfId="16464"/>
    <cellStyle name="Normal 3 4 9 3 2 4" xfId="16465"/>
    <cellStyle name="Normal 3 4 9 3 3" xfId="16466"/>
    <cellStyle name="Normal 3 4 9 3 4" xfId="16467"/>
    <cellStyle name="Normal 3 4 9 3 5" xfId="16468"/>
    <cellStyle name="Normal 3 4 9 4" xfId="16469"/>
    <cellStyle name="Normal 3 4 9 5" xfId="16470"/>
    <cellStyle name="Normal 3 4 9 6" xfId="16471"/>
    <cellStyle name="Normal 3 4 9 7" xfId="16472"/>
    <cellStyle name="Normal 3 40" xfId="16473"/>
    <cellStyle name="Normal 3 40 2" xfId="16474"/>
    <cellStyle name="Normal 3 41" xfId="16475"/>
    <cellStyle name="Normal 3 41 2" xfId="16476"/>
    <cellStyle name="Normal 3 42" xfId="16477"/>
    <cellStyle name="Normal 3 42 2" xfId="16478"/>
    <cellStyle name="Normal 3 43" xfId="16479"/>
    <cellStyle name="Normal 3 43 2" xfId="16480"/>
    <cellStyle name="Normal 3 44" xfId="16481"/>
    <cellStyle name="Normal 3 44 2" xfId="16482"/>
    <cellStyle name="Normal 3 45" xfId="16483"/>
    <cellStyle name="Normal 3 45 2" xfId="16484"/>
    <cellStyle name="Normal 3 46" xfId="16485"/>
    <cellStyle name="Normal 3 46 2" xfId="16486"/>
    <cellStyle name="Normal 3 47" xfId="16487"/>
    <cellStyle name="Normal 3 47 2" xfId="16488"/>
    <cellStyle name="Normal 3 5" xfId="16489"/>
    <cellStyle name="Normal 3 5 10" xfId="16490"/>
    <cellStyle name="Normal 3 5 10 2" xfId="16491"/>
    <cellStyle name="Normal 3 5 11" xfId="16492"/>
    <cellStyle name="Normal 3 5 11 2" xfId="16493"/>
    <cellStyle name="Normal 3 5 12" xfId="16494"/>
    <cellStyle name="Normal 3 5 12 2" xfId="16495"/>
    <cellStyle name="Normal 3 5 13" xfId="16496"/>
    <cellStyle name="Normal 3 5 13 2" xfId="16497"/>
    <cellStyle name="Normal 3 5 14" xfId="16498"/>
    <cellStyle name="Normal 3 5 14 2" xfId="16499"/>
    <cellStyle name="Normal 3 5 14 3" xfId="16500"/>
    <cellStyle name="Normal 3 5 14 3 2" xfId="16501"/>
    <cellStyle name="Normal 3 5 14 3 3" xfId="16502"/>
    <cellStyle name="Normal 3 5 14 3 4" xfId="16503"/>
    <cellStyle name="Normal 3 5 14 4" xfId="16504"/>
    <cellStyle name="Normal 3 5 14 5" xfId="16505"/>
    <cellStyle name="Normal 3 5 14 6" xfId="16506"/>
    <cellStyle name="Normal 3 5 15" xfId="16507"/>
    <cellStyle name="Normal 3 5 16" xfId="16508"/>
    <cellStyle name="Normal 3 5 17" xfId="16509"/>
    <cellStyle name="Normal 3 5 18" xfId="16510"/>
    <cellStyle name="Normal 3 5 19" xfId="16511"/>
    <cellStyle name="Normal 3 5 2" xfId="16512"/>
    <cellStyle name="Normal 3 5 2 2" xfId="16513"/>
    <cellStyle name="Normal 3 5 2 2 2" xfId="16514"/>
    <cellStyle name="Normal 3 5 2 2 2 2" xfId="16515"/>
    <cellStyle name="Normal 3 5 2 2 2 2 2" xfId="16516"/>
    <cellStyle name="Normal 3 5 2 2 2 2 3" xfId="16517"/>
    <cellStyle name="Normal 3 5 2 2 2 2 4" xfId="16518"/>
    <cellStyle name="Normal 3 5 2 2 2 3" xfId="16519"/>
    <cellStyle name="Normal 3 5 2 2 2 4" xfId="16520"/>
    <cellStyle name="Normal 3 5 2 2 2 5" xfId="16521"/>
    <cellStyle name="Normal 3 5 2 2 3" xfId="16522"/>
    <cellStyle name="Normal 3 5 2 2 4" xfId="16523"/>
    <cellStyle name="Normal 3 5 2 2 4 2" xfId="16524"/>
    <cellStyle name="Normal 3 5 2 2 4 3" xfId="16525"/>
    <cellStyle name="Normal 3 5 2 2 4 4" xfId="16526"/>
    <cellStyle name="Normal 3 5 2 2 5" xfId="16527"/>
    <cellStyle name="Normal 3 5 2 2 6" xfId="16528"/>
    <cellStyle name="Normal 3 5 2 2 7" xfId="16529"/>
    <cellStyle name="Normal 3 5 2 3" xfId="16530"/>
    <cellStyle name="Normal 3 5 2 3 2" xfId="16531"/>
    <cellStyle name="Normal 3 5 2 3 2 2" xfId="16532"/>
    <cellStyle name="Normal 3 5 2 3 2 2 2" xfId="16533"/>
    <cellStyle name="Normal 3 5 2 3 2 2 3" xfId="16534"/>
    <cellStyle name="Normal 3 5 2 3 2 2 4" xfId="16535"/>
    <cellStyle name="Normal 3 5 2 3 2 3" xfId="16536"/>
    <cellStyle name="Normal 3 5 2 3 2 4" xfId="16537"/>
    <cellStyle name="Normal 3 5 2 3 2 5" xfId="16538"/>
    <cellStyle name="Normal 3 5 2 3 3" xfId="16539"/>
    <cellStyle name="Normal 3 5 2 3 3 2" xfId="16540"/>
    <cellStyle name="Normal 3 5 2 3 3 3" xfId="16541"/>
    <cellStyle name="Normal 3 5 2 3 3 4" xfId="16542"/>
    <cellStyle name="Normal 3 5 2 3 4" xfId="16543"/>
    <cellStyle name="Normal 3 5 2 3 5" xfId="16544"/>
    <cellStyle name="Normal 3 5 2 3 6" xfId="16545"/>
    <cellStyle name="Normal 3 5 2 4" xfId="16546"/>
    <cellStyle name="Normal 3 5 2 5" xfId="16547"/>
    <cellStyle name="Normal 3 5 2 5 2" xfId="16548"/>
    <cellStyle name="Normal 3 5 2 5 2 2" xfId="16549"/>
    <cellStyle name="Normal 3 5 2 5 2 3" xfId="16550"/>
    <cellStyle name="Normal 3 5 2 5 2 4" xfId="16551"/>
    <cellStyle name="Normal 3 5 2 5 3" xfId="16552"/>
    <cellStyle name="Normal 3 5 2 5 4" xfId="16553"/>
    <cellStyle name="Normal 3 5 2 5 5" xfId="16554"/>
    <cellStyle name="Normal 3 5 2 6" xfId="16555"/>
    <cellStyle name="Normal 3 5 2 6 2" xfId="16556"/>
    <cellStyle name="Normal 3 5 2 6 3" xfId="16557"/>
    <cellStyle name="Normal 3 5 2 6 4" xfId="16558"/>
    <cellStyle name="Normal 3 5 2 7" xfId="16559"/>
    <cellStyle name="Normal 3 5 2 8" xfId="16560"/>
    <cellStyle name="Normal 3 5 2 9" xfId="16561"/>
    <cellStyle name="Normal 3 5 20" xfId="16562"/>
    <cellStyle name="Normal 3 5 21" xfId="16563"/>
    <cellStyle name="Normal 3 5 22" xfId="16564"/>
    <cellStyle name="Normal 3 5 23" xfId="16565"/>
    <cellStyle name="Normal 3 5 24" xfId="16566"/>
    <cellStyle name="Normal 3 5 25" xfId="16567"/>
    <cellStyle name="Normal 3 5 26" xfId="16568"/>
    <cellStyle name="Normal 3 5 27" xfId="16569"/>
    <cellStyle name="Normal 3 5 28" xfId="16570"/>
    <cellStyle name="Normal 3 5 29" xfId="16571"/>
    <cellStyle name="Normal 3 5 3" xfId="16572"/>
    <cellStyle name="Normal 3 5 3 2" xfId="16573"/>
    <cellStyle name="Normal 3 5 3 2 2" xfId="16574"/>
    <cellStyle name="Normal 3 5 3 3" xfId="16575"/>
    <cellStyle name="Normal 3 5 3 3 2" xfId="16576"/>
    <cellStyle name="Normal 3 5 3 3 2 2" xfId="16577"/>
    <cellStyle name="Normal 3 5 3 3 2 3" xfId="16578"/>
    <cellStyle name="Normal 3 5 3 3 2 4" xfId="16579"/>
    <cellStyle name="Normal 3 5 3 3 3" xfId="16580"/>
    <cellStyle name="Normal 3 5 3 3 4" xfId="16581"/>
    <cellStyle name="Normal 3 5 3 3 5" xfId="16582"/>
    <cellStyle name="Normal 3 5 3 4" xfId="16583"/>
    <cellStyle name="Normal 3 5 3 5" xfId="16584"/>
    <cellStyle name="Normal 3 5 3 5 2" xfId="16585"/>
    <cellStyle name="Normal 3 5 3 5 3" xfId="16586"/>
    <cellStyle name="Normal 3 5 3 5 4" xfId="16587"/>
    <cellStyle name="Normal 3 5 3 6" xfId="16588"/>
    <cellStyle name="Normal 3 5 3 7" xfId="16589"/>
    <cellStyle name="Normal 3 5 3 8" xfId="16590"/>
    <cellStyle name="Normal 3 5 30" xfId="16591"/>
    <cellStyle name="Normal 3 5 31" xfId="16592"/>
    <cellStyle name="Normal 3 5 32" xfId="16593"/>
    <cellStyle name="Normal 3 5 33" xfId="16594"/>
    <cellStyle name="Normal 3 5 34" xfId="16595"/>
    <cellStyle name="Normal 3 5 35" xfId="16596"/>
    <cellStyle name="Normal 3 5 36" xfId="16597"/>
    <cellStyle name="Normal 3 5 37" xfId="16598"/>
    <cellStyle name="Normal 3 5 38" xfId="16599"/>
    <cellStyle name="Normal 3 5 39" xfId="16600"/>
    <cellStyle name="Normal 3 5 4" xfId="16601"/>
    <cellStyle name="Normal 3 5 4 2" xfId="16602"/>
    <cellStyle name="Normal 3 5 4 2 2" xfId="16603"/>
    <cellStyle name="Normal 3 5 4 3" xfId="16604"/>
    <cellStyle name="Normal 3 5 4 3 2" xfId="16605"/>
    <cellStyle name="Normal 3 5 4 3 2 2" xfId="16606"/>
    <cellStyle name="Normal 3 5 4 3 2 3" xfId="16607"/>
    <cellStyle name="Normal 3 5 4 3 2 4" xfId="16608"/>
    <cellStyle name="Normal 3 5 4 3 3" xfId="16609"/>
    <cellStyle name="Normal 3 5 4 3 4" xfId="16610"/>
    <cellStyle name="Normal 3 5 4 3 5" xfId="16611"/>
    <cellStyle name="Normal 3 5 4 4" xfId="16612"/>
    <cellStyle name="Normal 3 5 4 5" xfId="16613"/>
    <cellStyle name="Normal 3 5 4 5 2" xfId="16614"/>
    <cellStyle name="Normal 3 5 4 5 3" xfId="16615"/>
    <cellStyle name="Normal 3 5 4 5 4" xfId="16616"/>
    <cellStyle name="Normal 3 5 4 6" xfId="16617"/>
    <cellStyle name="Normal 3 5 4 7" xfId="16618"/>
    <cellStyle name="Normal 3 5 4 8" xfId="16619"/>
    <cellStyle name="Normal 3 5 40" xfId="16620"/>
    <cellStyle name="Normal 3 5 41" xfId="16621"/>
    <cellStyle name="Normal 3 5 42" xfId="16622"/>
    <cellStyle name="Normal 3 5 43" xfId="16623"/>
    <cellStyle name="Normal 3 5 44" xfId="16624"/>
    <cellStyle name="Normal 3 5 45" xfId="16625"/>
    <cellStyle name="Normal 3 5 46" xfId="16626"/>
    <cellStyle name="Normal 3 5 47" xfId="16627"/>
    <cellStyle name="Normal 3 5 48" xfId="16628"/>
    <cellStyle name="Normal 3 5 49" xfId="16629"/>
    <cellStyle name="Normal 3 5 5" xfId="16630"/>
    <cellStyle name="Normal 3 5 5 2" xfId="16631"/>
    <cellStyle name="Normal 3 5 5 3" xfId="16632"/>
    <cellStyle name="Normal 3 5 50" xfId="16633"/>
    <cellStyle name="Normal 3 5 51" xfId="16634"/>
    <cellStyle name="Normal 3 5 52" xfId="16635"/>
    <cellStyle name="Normal 3 5 53" xfId="16636"/>
    <cellStyle name="Normal 3 5 54" xfId="16637"/>
    <cellStyle name="Normal 3 5 55" xfId="16638"/>
    <cellStyle name="Normal 3 5 56" xfId="16639"/>
    <cellStyle name="Normal 3 5 57" xfId="16640"/>
    <cellStyle name="Normal 3 5 58" xfId="16641"/>
    <cellStyle name="Normal 3 5 59" xfId="16642"/>
    <cellStyle name="Normal 3 5 6" xfId="16643"/>
    <cellStyle name="Normal 3 5 6 2" xfId="16644"/>
    <cellStyle name="Normal 3 5 60" xfId="16645"/>
    <cellStyle name="Normal 3 5 61" xfId="16646"/>
    <cellStyle name="Normal 3 5 62" xfId="16647"/>
    <cellStyle name="Normal 3 5 63" xfId="16648"/>
    <cellStyle name="Normal 3 5 64" xfId="16649"/>
    <cellStyle name="Normal 3 5 65" xfId="16650"/>
    <cellStyle name="Normal 3 5 66" xfId="16651"/>
    <cellStyle name="Normal 3 5 67" xfId="16652"/>
    <cellStyle name="Normal 3 5 68" xfId="16653"/>
    <cellStyle name="Normal 3 5 69" xfId="16654"/>
    <cellStyle name="Normal 3 5 7" xfId="16655"/>
    <cellStyle name="Normal 3 5 7 2" xfId="16656"/>
    <cellStyle name="Normal 3 5 70" xfId="16657"/>
    <cellStyle name="Normal 3 5 71" xfId="16658"/>
    <cellStyle name="Normal 3 5 72" xfId="16659"/>
    <cellStyle name="Normal 3 5 73" xfId="16660"/>
    <cellStyle name="Normal 3 5 74" xfId="16661"/>
    <cellStyle name="Normal 3 5 75" xfId="16662"/>
    <cellStyle name="Normal 3 5 76" xfId="16663"/>
    <cellStyle name="Normal 3 5 77" xfId="16664"/>
    <cellStyle name="Normal 3 5 78" xfId="16665"/>
    <cellStyle name="Normal 3 5 79" xfId="16666"/>
    <cellStyle name="Normal 3 5 8" xfId="16667"/>
    <cellStyle name="Normal 3 5 8 2" xfId="16668"/>
    <cellStyle name="Normal 3 5 80" xfId="16669"/>
    <cellStyle name="Normal 3 5 81" xfId="16670"/>
    <cellStyle name="Normal 3 5 82" xfId="16671"/>
    <cellStyle name="Normal 3 5 83" xfId="16672"/>
    <cellStyle name="Normal 3 5 84" xfId="16673"/>
    <cellStyle name="Normal 3 5 85" xfId="16674"/>
    <cellStyle name="Normal 3 5 86" xfId="16675"/>
    <cellStyle name="Normal 3 5 87" xfId="16676"/>
    <cellStyle name="Normal 3 5 88" xfId="16677"/>
    <cellStyle name="Normal 3 5 89" xfId="16678"/>
    <cellStyle name="Normal 3 5 9" xfId="16679"/>
    <cellStyle name="Normal 3 5 9 2" xfId="16680"/>
    <cellStyle name="Normal 3 5 90" xfId="16681"/>
    <cellStyle name="Normal 3 5 91" xfId="16682"/>
    <cellStyle name="Normal 3 5 92" xfId="16683"/>
    <cellStyle name="Normal 3 5 93" xfId="16684"/>
    <cellStyle name="Normal 3 5 94" xfId="16685"/>
    <cellStyle name="Normal 3 5 95" xfId="16686"/>
    <cellStyle name="Normal 3 5 95 2" xfId="16687"/>
    <cellStyle name="Normal 3 5 95 3" xfId="16688"/>
    <cellStyle name="Normal 3 5 95 4" xfId="16689"/>
    <cellStyle name="Normal 3 5 96" xfId="16690"/>
    <cellStyle name="Normal 3 5 97" xfId="16691"/>
    <cellStyle name="Normal 3 5 98" xfId="16692"/>
    <cellStyle name="Normal 3 6" xfId="16693"/>
    <cellStyle name="Normal 3 6 10" xfId="16694"/>
    <cellStyle name="Normal 3 6 2" xfId="16695"/>
    <cellStyle name="Normal 3 6 2 2" xfId="16696"/>
    <cellStyle name="Normal 3 6 2 2 2" xfId="16697"/>
    <cellStyle name="Normal 3 6 2 2 3" xfId="16698"/>
    <cellStyle name="Normal 3 6 2 2 3 2" xfId="16699"/>
    <cellStyle name="Normal 3 6 2 2 3 2 2" xfId="16700"/>
    <cellStyle name="Normal 3 6 2 2 3 2 3" xfId="16701"/>
    <cellStyle name="Normal 3 6 2 2 3 2 4" xfId="16702"/>
    <cellStyle name="Normal 3 6 2 2 3 3" xfId="16703"/>
    <cellStyle name="Normal 3 6 2 2 3 4" xfId="16704"/>
    <cellStyle name="Normal 3 6 2 2 3 5" xfId="16705"/>
    <cellStyle name="Normal 3 6 2 2 4" xfId="16706"/>
    <cellStyle name="Normal 3 6 2 2 4 2" xfId="16707"/>
    <cellStyle name="Normal 3 6 2 2 4 3" xfId="16708"/>
    <cellStyle name="Normal 3 6 2 2 4 4" xfId="16709"/>
    <cellStyle name="Normal 3 6 2 2 5" xfId="16710"/>
    <cellStyle name="Normal 3 6 2 2 6" xfId="16711"/>
    <cellStyle name="Normal 3 6 2 2 7" xfId="16712"/>
    <cellStyle name="Normal 3 6 2 3" xfId="16713"/>
    <cellStyle name="Normal 3 6 2 3 2" xfId="16714"/>
    <cellStyle name="Normal 3 6 2 3 2 2" xfId="16715"/>
    <cellStyle name="Normal 3 6 2 3 2 2 2" xfId="16716"/>
    <cellStyle name="Normal 3 6 2 3 2 2 3" xfId="16717"/>
    <cellStyle name="Normal 3 6 2 3 2 2 4" xfId="16718"/>
    <cellStyle name="Normal 3 6 2 3 2 3" xfId="16719"/>
    <cellStyle name="Normal 3 6 2 3 2 4" xfId="16720"/>
    <cellStyle name="Normal 3 6 2 3 2 5" xfId="16721"/>
    <cellStyle name="Normal 3 6 2 3 3" xfId="16722"/>
    <cellStyle name="Normal 3 6 2 3 3 2" xfId="16723"/>
    <cellStyle name="Normal 3 6 2 3 3 3" xfId="16724"/>
    <cellStyle name="Normal 3 6 2 3 3 4" xfId="16725"/>
    <cellStyle name="Normal 3 6 2 3 4" xfId="16726"/>
    <cellStyle name="Normal 3 6 2 3 5" xfId="16727"/>
    <cellStyle name="Normal 3 6 2 3 6" xfId="16728"/>
    <cellStyle name="Normal 3 6 2 4" xfId="16729"/>
    <cellStyle name="Normal 3 6 2 5" xfId="16730"/>
    <cellStyle name="Normal 3 6 2 5 2" xfId="16731"/>
    <cellStyle name="Normal 3 6 2 5 2 2" xfId="16732"/>
    <cellStyle name="Normal 3 6 2 5 2 3" xfId="16733"/>
    <cellStyle name="Normal 3 6 2 5 2 4" xfId="16734"/>
    <cellStyle name="Normal 3 6 2 5 3" xfId="16735"/>
    <cellStyle name="Normal 3 6 2 5 4" xfId="16736"/>
    <cellStyle name="Normal 3 6 2 5 5" xfId="16737"/>
    <cellStyle name="Normal 3 6 2 6" xfId="16738"/>
    <cellStyle name="Normal 3 6 2 6 2" xfId="16739"/>
    <cellStyle name="Normal 3 6 2 6 3" xfId="16740"/>
    <cellStyle name="Normal 3 6 2 6 4" xfId="16741"/>
    <cellStyle name="Normal 3 6 2 7" xfId="16742"/>
    <cellStyle name="Normal 3 6 2 8" xfId="16743"/>
    <cellStyle name="Normal 3 6 2 9" xfId="16744"/>
    <cellStyle name="Normal 3 6 3" xfId="16745"/>
    <cellStyle name="Normal 3 6 3 2" xfId="16746"/>
    <cellStyle name="Normal 3 6 3 3" xfId="16747"/>
    <cellStyle name="Normal 3 6 3 3 2" xfId="16748"/>
    <cellStyle name="Normal 3 6 3 3 2 2" xfId="16749"/>
    <cellStyle name="Normal 3 6 3 3 2 3" xfId="16750"/>
    <cellStyle name="Normal 3 6 3 3 2 4" xfId="16751"/>
    <cellStyle name="Normal 3 6 3 3 3" xfId="16752"/>
    <cellStyle name="Normal 3 6 3 3 4" xfId="16753"/>
    <cellStyle name="Normal 3 6 3 3 5" xfId="16754"/>
    <cellStyle name="Normal 3 6 3 4" xfId="16755"/>
    <cellStyle name="Normal 3 6 3 5" xfId="16756"/>
    <cellStyle name="Normal 3 6 3 5 2" xfId="16757"/>
    <cellStyle name="Normal 3 6 3 5 3" xfId="16758"/>
    <cellStyle name="Normal 3 6 3 5 4" xfId="16759"/>
    <cellStyle name="Normal 3 6 3 6" xfId="16760"/>
    <cellStyle name="Normal 3 6 3 7" xfId="16761"/>
    <cellStyle name="Normal 3 6 3 8" xfId="16762"/>
    <cellStyle name="Normal 3 6 4" xfId="16763"/>
    <cellStyle name="Normal 3 6 4 2" xfId="16764"/>
    <cellStyle name="Normal 3 6 4 2 2" xfId="16765"/>
    <cellStyle name="Normal 3 6 4 2 2 2" xfId="16766"/>
    <cellStyle name="Normal 3 6 4 2 2 3" xfId="16767"/>
    <cellStyle name="Normal 3 6 4 2 2 4" xfId="16768"/>
    <cellStyle name="Normal 3 6 4 2 3" xfId="16769"/>
    <cellStyle name="Normal 3 6 4 2 4" xfId="16770"/>
    <cellStyle name="Normal 3 6 4 2 5" xfId="16771"/>
    <cellStyle name="Normal 3 6 4 3" xfId="16772"/>
    <cellStyle name="Normal 3 6 4 3 2" xfId="16773"/>
    <cellStyle name="Normal 3 6 4 3 3" xfId="16774"/>
    <cellStyle name="Normal 3 6 4 3 4" xfId="16775"/>
    <cellStyle name="Normal 3 6 4 4" xfId="16776"/>
    <cellStyle name="Normal 3 6 4 5" xfId="16777"/>
    <cellStyle name="Normal 3 6 4 6" xfId="16778"/>
    <cellStyle name="Normal 3 6 5" xfId="16779"/>
    <cellStyle name="Normal 3 6 6" xfId="16780"/>
    <cellStyle name="Normal 3 6 6 2" xfId="16781"/>
    <cellStyle name="Normal 3 6 6 2 2" xfId="16782"/>
    <cellStyle name="Normal 3 6 6 2 3" xfId="16783"/>
    <cellStyle name="Normal 3 6 6 2 4" xfId="16784"/>
    <cellStyle name="Normal 3 6 6 3" xfId="16785"/>
    <cellStyle name="Normal 3 6 6 4" xfId="16786"/>
    <cellStyle name="Normal 3 6 6 5" xfId="16787"/>
    <cellStyle name="Normal 3 6 7" xfId="16788"/>
    <cellStyle name="Normal 3 6 7 2" xfId="16789"/>
    <cellStyle name="Normal 3 6 7 3" xfId="16790"/>
    <cellStyle name="Normal 3 6 7 4" xfId="16791"/>
    <cellStyle name="Normal 3 6 8" xfId="16792"/>
    <cellStyle name="Normal 3 6 9" xfId="16793"/>
    <cellStyle name="Normal 3 7" xfId="16794"/>
    <cellStyle name="Normal 3 7 10" xfId="16795"/>
    <cellStyle name="Normal 3 7 2" xfId="16796"/>
    <cellStyle name="Normal 3 7 2 2" xfId="16797"/>
    <cellStyle name="Normal 3 7 2 2 2" xfId="16798"/>
    <cellStyle name="Normal 3 7 2 2 2 2" xfId="16799"/>
    <cellStyle name="Normal 3 7 2 2 2 2 2" xfId="16800"/>
    <cellStyle name="Normal 3 7 2 2 2 2 3" xfId="16801"/>
    <cellStyle name="Normal 3 7 2 2 2 2 4" xfId="16802"/>
    <cellStyle name="Normal 3 7 2 2 2 3" xfId="16803"/>
    <cellStyle name="Normal 3 7 2 2 2 4" xfId="16804"/>
    <cellStyle name="Normal 3 7 2 2 2 5" xfId="16805"/>
    <cellStyle name="Normal 3 7 2 2 3" xfId="16806"/>
    <cellStyle name="Normal 3 7 2 2 3 2" xfId="16807"/>
    <cellStyle name="Normal 3 7 2 2 3 3" xfId="16808"/>
    <cellStyle name="Normal 3 7 2 2 3 4" xfId="16809"/>
    <cellStyle name="Normal 3 7 2 2 4" xfId="16810"/>
    <cellStyle name="Normal 3 7 2 2 5" xfId="16811"/>
    <cellStyle name="Normal 3 7 2 2 6" xfId="16812"/>
    <cellStyle name="Normal 3 7 2 3" xfId="16813"/>
    <cellStyle name="Normal 3 7 2 3 2" xfId="16814"/>
    <cellStyle name="Normal 3 7 2 3 2 2" xfId="16815"/>
    <cellStyle name="Normal 3 7 2 3 2 2 2" xfId="16816"/>
    <cellStyle name="Normal 3 7 2 3 2 2 3" xfId="16817"/>
    <cellStyle name="Normal 3 7 2 3 2 2 4" xfId="16818"/>
    <cellStyle name="Normal 3 7 2 3 2 3" xfId="16819"/>
    <cellStyle name="Normal 3 7 2 3 2 4" xfId="16820"/>
    <cellStyle name="Normal 3 7 2 3 2 5" xfId="16821"/>
    <cellStyle name="Normal 3 7 2 3 3" xfId="16822"/>
    <cellStyle name="Normal 3 7 2 3 3 2" xfId="16823"/>
    <cellStyle name="Normal 3 7 2 3 3 3" xfId="16824"/>
    <cellStyle name="Normal 3 7 2 3 3 4" xfId="16825"/>
    <cellStyle name="Normal 3 7 2 3 4" xfId="16826"/>
    <cellStyle name="Normal 3 7 2 3 5" xfId="16827"/>
    <cellStyle name="Normal 3 7 2 3 6" xfId="16828"/>
    <cellStyle name="Normal 3 7 2 4" xfId="16829"/>
    <cellStyle name="Normal 3 7 2 5" xfId="16830"/>
    <cellStyle name="Normal 3 7 2 5 2" xfId="16831"/>
    <cellStyle name="Normal 3 7 2 5 2 2" xfId="16832"/>
    <cellStyle name="Normal 3 7 2 5 2 3" xfId="16833"/>
    <cellStyle name="Normal 3 7 2 5 2 4" xfId="16834"/>
    <cellStyle name="Normal 3 7 2 5 3" xfId="16835"/>
    <cellStyle name="Normal 3 7 2 5 4" xfId="16836"/>
    <cellStyle name="Normal 3 7 2 5 5" xfId="16837"/>
    <cellStyle name="Normal 3 7 2 6" xfId="16838"/>
    <cellStyle name="Normal 3 7 2 6 2" xfId="16839"/>
    <cellStyle name="Normal 3 7 2 6 3" xfId="16840"/>
    <cellStyle name="Normal 3 7 2 6 4" xfId="16841"/>
    <cellStyle name="Normal 3 7 2 7" xfId="16842"/>
    <cellStyle name="Normal 3 7 2 8" xfId="16843"/>
    <cellStyle name="Normal 3 7 2 9" xfId="16844"/>
    <cellStyle name="Normal 3 7 3" xfId="16845"/>
    <cellStyle name="Normal 3 7 3 2" xfId="16846"/>
    <cellStyle name="Normal 3 7 3 2 2" xfId="16847"/>
    <cellStyle name="Normal 3 7 3 2 2 2" xfId="16848"/>
    <cellStyle name="Normal 3 7 3 2 2 2 2" xfId="16849"/>
    <cellStyle name="Normal 3 7 3 2 2 2 3" xfId="16850"/>
    <cellStyle name="Normal 3 7 3 2 2 2 4" xfId="16851"/>
    <cellStyle name="Normal 3 7 3 2 2 3" xfId="16852"/>
    <cellStyle name="Normal 3 7 3 2 2 4" xfId="16853"/>
    <cellStyle name="Normal 3 7 3 2 2 5" xfId="16854"/>
    <cellStyle name="Normal 3 7 3 2 3" xfId="16855"/>
    <cellStyle name="Normal 3 7 3 2 3 2" xfId="16856"/>
    <cellStyle name="Normal 3 7 3 2 3 3" xfId="16857"/>
    <cellStyle name="Normal 3 7 3 2 3 4" xfId="16858"/>
    <cellStyle name="Normal 3 7 3 2 4" xfId="16859"/>
    <cellStyle name="Normal 3 7 3 2 5" xfId="16860"/>
    <cellStyle name="Normal 3 7 3 2 6" xfId="16861"/>
    <cellStyle name="Normal 3 7 3 3" xfId="16862"/>
    <cellStyle name="Normal 3 7 3 3 2" xfId="16863"/>
    <cellStyle name="Normal 3 7 3 3 2 2" xfId="16864"/>
    <cellStyle name="Normal 3 7 3 3 2 3" xfId="16865"/>
    <cellStyle name="Normal 3 7 3 3 2 4" xfId="16866"/>
    <cellStyle name="Normal 3 7 3 3 3" xfId="16867"/>
    <cellStyle name="Normal 3 7 3 3 4" xfId="16868"/>
    <cellStyle name="Normal 3 7 3 3 5" xfId="16869"/>
    <cellStyle name="Normal 3 7 3 4" xfId="16870"/>
    <cellStyle name="Normal 3 7 3 5" xfId="16871"/>
    <cellStyle name="Normal 3 7 3 5 2" xfId="16872"/>
    <cellStyle name="Normal 3 7 3 5 3" xfId="16873"/>
    <cellStyle name="Normal 3 7 3 5 4" xfId="16874"/>
    <cellStyle name="Normal 3 7 3 6" xfId="16875"/>
    <cellStyle name="Normal 3 7 3 7" xfId="16876"/>
    <cellStyle name="Normal 3 7 3 8" xfId="16877"/>
    <cellStyle name="Normal 3 7 4" xfId="16878"/>
    <cellStyle name="Normal 3 7 4 2" xfId="16879"/>
    <cellStyle name="Normal 3 7 4 2 2" xfId="16880"/>
    <cellStyle name="Normal 3 7 4 2 2 2" xfId="16881"/>
    <cellStyle name="Normal 3 7 4 2 2 3" xfId="16882"/>
    <cellStyle name="Normal 3 7 4 2 2 4" xfId="16883"/>
    <cellStyle name="Normal 3 7 4 2 3" xfId="16884"/>
    <cellStyle name="Normal 3 7 4 2 4" xfId="16885"/>
    <cellStyle name="Normal 3 7 4 2 5" xfId="16886"/>
    <cellStyle name="Normal 3 7 4 3" xfId="16887"/>
    <cellStyle name="Normal 3 7 4 3 2" xfId="16888"/>
    <cellStyle name="Normal 3 7 4 3 3" xfId="16889"/>
    <cellStyle name="Normal 3 7 4 3 4" xfId="16890"/>
    <cellStyle name="Normal 3 7 4 4" xfId="16891"/>
    <cellStyle name="Normal 3 7 4 5" xfId="16892"/>
    <cellStyle name="Normal 3 7 4 6" xfId="16893"/>
    <cellStyle name="Normal 3 7 5" xfId="16894"/>
    <cellStyle name="Normal 3 7 6" xfId="16895"/>
    <cellStyle name="Normal 3 7 6 2" xfId="16896"/>
    <cellStyle name="Normal 3 7 6 2 2" xfId="16897"/>
    <cellStyle name="Normal 3 7 6 2 3" xfId="16898"/>
    <cellStyle name="Normal 3 7 6 2 4" xfId="16899"/>
    <cellStyle name="Normal 3 7 6 3" xfId="16900"/>
    <cellStyle name="Normal 3 7 6 4" xfId="16901"/>
    <cellStyle name="Normal 3 7 6 5" xfId="16902"/>
    <cellStyle name="Normal 3 7 7" xfId="16903"/>
    <cellStyle name="Normal 3 7 7 2" xfId="16904"/>
    <cellStyle name="Normal 3 7 7 3" xfId="16905"/>
    <cellStyle name="Normal 3 7 7 4" xfId="16906"/>
    <cellStyle name="Normal 3 7 8" xfId="16907"/>
    <cellStyle name="Normal 3 7 9" xfId="16908"/>
    <cellStyle name="Normal 3 8" xfId="16909"/>
    <cellStyle name="Normal 3 8 10" xfId="16910"/>
    <cellStyle name="Normal 3 8 11" xfId="16911"/>
    <cellStyle name="Normal 3 8 11 2" xfId="16912"/>
    <cellStyle name="Normal 3 8 11 2 2" xfId="16913"/>
    <cellStyle name="Normal 3 8 11 2 3" xfId="16914"/>
    <cellStyle name="Normal 3 8 11 2 4" xfId="16915"/>
    <cellStyle name="Normal 3 8 11 3" xfId="16916"/>
    <cellStyle name="Normal 3 8 11 4" xfId="16917"/>
    <cellStyle name="Normal 3 8 11 5" xfId="16918"/>
    <cellStyle name="Normal 3 8 12" xfId="16919"/>
    <cellStyle name="Normal 3 8 12 2" xfId="16920"/>
    <cellStyle name="Normal 3 8 12 3" xfId="16921"/>
    <cellStyle name="Normal 3 8 12 4" xfId="16922"/>
    <cellStyle name="Normal 3 8 13" xfId="16923"/>
    <cellStyle name="Normal 3 8 14" xfId="16924"/>
    <cellStyle name="Normal 3 8 15" xfId="16925"/>
    <cellStyle name="Normal 3 8 2" xfId="16926"/>
    <cellStyle name="Normal 3 8 2 10" xfId="16927"/>
    <cellStyle name="Normal 3 8 2 10 2" xfId="16928"/>
    <cellStyle name="Normal 3 8 2 10 2 2" xfId="16929"/>
    <cellStyle name="Normal 3 8 2 10 2 3" xfId="16930"/>
    <cellStyle name="Normal 3 8 2 10 2 4" xfId="16931"/>
    <cellStyle name="Normal 3 8 2 10 3" xfId="16932"/>
    <cellStyle name="Normal 3 8 2 10 4" xfId="16933"/>
    <cellStyle name="Normal 3 8 2 10 5" xfId="16934"/>
    <cellStyle name="Normal 3 8 2 11" xfId="16935"/>
    <cellStyle name="Normal 3 8 2 11 2" xfId="16936"/>
    <cellStyle name="Normal 3 8 2 11 3" xfId="16937"/>
    <cellStyle name="Normal 3 8 2 11 4" xfId="16938"/>
    <cellStyle name="Normal 3 8 2 12" xfId="16939"/>
    <cellStyle name="Normal 3 8 2 13" xfId="16940"/>
    <cellStyle name="Normal 3 8 2 14" xfId="16941"/>
    <cellStyle name="Normal 3 8 2 2" xfId="16942"/>
    <cellStyle name="Normal 3 8 2 2 2" xfId="16943"/>
    <cellStyle name="Normal 3 8 2 2 3" xfId="16944"/>
    <cellStyle name="Normal 3 8 2 2 4" xfId="16945"/>
    <cellStyle name="Normal 3 8 2 2 4 2" xfId="16946"/>
    <cellStyle name="Normal 3 8 2 2 4 2 2" xfId="16947"/>
    <cellStyle name="Normal 3 8 2 2 4 2 3" xfId="16948"/>
    <cellStyle name="Normal 3 8 2 2 4 2 4" xfId="16949"/>
    <cellStyle name="Normal 3 8 2 2 4 3" xfId="16950"/>
    <cellStyle name="Normal 3 8 2 2 4 4" xfId="16951"/>
    <cellStyle name="Normal 3 8 2 2 4 5" xfId="16952"/>
    <cellStyle name="Normal 3 8 2 2 5" xfId="16953"/>
    <cellStyle name="Normal 3 8 2 2 5 2" xfId="16954"/>
    <cellStyle name="Normal 3 8 2 2 5 3" xfId="16955"/>
    <cellStyle name="Normal 3 8 2 2 5 4" xfId="16956"/>
    <cellStyle name="Normal 3 8 2 2 6" xfId="16957"/>
    <cellStyle name="Normal 3 8 2 2 7" xfId="16958"/>
    <cellStyle name="Normal 3 8 2 2 8" xfId="16959"/>
    <cellStyle name="Normal 3 8 2 3" xfId="16960"/>
    <cellStyle name="Normal 3 8 2 3 2" xfId="16961"/>
    <cellStyle name="Normal 3 8 2 3 3" xfId="16962"/>
    <cellStyle name="Normal 3 8 2 3 3 2" xfId="16963"/>
    <cellStyle name="Normal 3 8 2 3 3 2 2" xfId="16964"/>
    <cellStyle name="Normal 3 8 2 3 3 2 3" xfId="16965"/>
    <cellStyle name="Normal 3 8 2 3 3 2 4" xfId="16966"/>
    <cellStyle name="Normal 3 8 2 3 3 3" xfId="16967"/>
    <cellStyle name="Normal 3 8 2 3 3 4" xfId="16968"/>
    <cellStyle name="Normal 3 8 2 3 3 5" xfId="16969"/>
    <cellStyle name="Normal 3 8 2 3 4" xfId="16970"/>
    <cellStyle name="Normal 3 8 2 3 4 2" xfId="16971"/>
    <cellStyle name="Normal 3 8 2 3 4 3" xfId="16972"/>
    <cellStyle name="Normal 3 8 2 3 4 4" xfId="16973"/>
    <cellStyle name="Normal 3 8 2 3 5" xfId="16974"/>
    <cellStyle name="Normal 3 8 2 3 6" xfId="16975"/>
    <cellStyle name="Normal 3 8 2 3 7" xfId="16976"/>
    <cellStyle name="Normal 3 8 2 4" xfId="16977"/>
    <cellStyle name="Normal 3 8 2 5" xfId="16978"/>
    <cellStyle name="Normal 3 8 2 6" xfId="16979"/>
    <cellStyle name="Normal 3 8 2 7" xfId="16980"/>
    <cellStyle name="Normal 3 8 2 8" xfId="16981"/>
    <cellStyle name="Normal 3 8 2 9" xfId="16982"/>
    <cellStyle name="Normal 3 8 3" xfId="16983"/>
    <cellStyle name="Normal 3 8 3 2" xfId="16984"/>
    <cellStyle name="Normal 3 8 3 3" xfId="16985"/>
    <cellStyle name="Normal 3 8 3 4" xfId="16986"/>
    <cellStyle name="Normal 3 8 3 4 2" xfId="16987"/>
    <cellStyle name="Normal 3 8 3 4 2 2" xfId="16988"/>
    <cellStyle name="Normal 3 8 3 4 2 3" xfId="16989"/>
    <cellStyle name="Normal 3 8 3 4 2 4" xfId="16990"/>
    <cellStyle name="Normal 3 8 3 4 3" xfId="16991"/>
    <cellStyle name="Normal 3 8 3 4 4" xfId="16992"/>
    <cellStyle name="Normal 3 8 3 4 5" xfId="16993"/>
    <cellStyle name="Normal 3 8 3 5" xfId="16994"/>
    <cellStyle name="Normal 3 8 3 5 2" xfId="16995"/>
    <cellStyle name="Normal 3 8 3 5 3" xfId="16996"/>
    <cellStyle name="Normal 3 8 3 5 4" xfId="16997"/>
    <cellStyle name="Normal 3 8 3 6" xfId="16998"/>
    <cellStyle name="Normal 3 8 3 7" xfId="16999"/>
    <cellStyle name="Normal 3 8 3 8" xfId="17000"/>
    <cellStyle name="Normal 3 8 4" xfId="17001"/>
    <cellStyle name="Normal 3 8 4 2" xfId="17002"/>
    <cellStyle name="Normal 3 8 4 3" xfId="17003"/>
    <cellStyle name="Normal 3 8 4 3 2" xfId="17004"/>
    <cellStyle name="Normal 3 8 4 3 2 2" xfId="17005"/>
    <cellStyle name="Normal 3 8 4 3 2 3" xfId="17006"/>
    <cellStyle name="Normal 3 8 4 3 2 4" xfId="17007"/>
    <cellStyle name="Normal 3 8 4 3 3" xfId="17008"/>
    <cellStyle name="Normal 3 8 4 3 4" xfId="17009"/>
    <cellStyle name="Normal 3 8 4 3 5" xfId="17010"/>
    <cellStyle name="Normal 3 8 4 4" xfId="17011"/>
    <cellStyle name="Normal 3 8 4 4 2" xfId="17012"/>
    <cellStyle name="Normal 3 8 4 4 3" xfId="17013"/>
    <cellStyle name="Normal 3 8 4 4 4" xfId="17014"/>
    <cellStyle name="Normal 3 8 4 5" xfId="17015"/>
    <cellStyle name="Normal 3 8 4 6" xfId="17016"/>
    <cellStyle name="Normal 3 8 4 7" xfId="17017"/>
    <cellStyle name="Normal 3 8 5" xfId="17018"/>
    <cellStyle name="Normal 3 8 6" xfId="17019"/>
    <cellStyle name="Normal 3 8 7" xfId="17020"/>
    <cellStyle name="Normal 3 8 8" xfId="17021"/>
    <cellStyle name="Normal 3 8 9" xfId="17022"/>
    <cellStyle name="Normal 3 8 9 2" xfId="17023"/>
    <cellStyle name="Normal 3 8 9 2 2" xfId="17024"/>
    <cellStyle name="Normal 3 8 9 2 2 2" xfId="17025"/>
    <cellStyle name="Normal 3 8 9 2 2 3" xfId="17026"/>
    <cellStyle name="Normal 3 8 9 2 2 4" xfId="17027"/>
    <cellStyle name="Normal 3 8 9 2 3" xfId="17028"/>
    <cellStyle name="Normal 3 8 9 2 4" xfId="17029"/>
    <cellStyle name="Normal 3 8 9 2 5" xfId="17030"/>
    <cellStyle name="Normal 3 8 9 3" xfId="17031"/>
    <cellStyle name="Normal 3 8 9 4" xfId="17032"/>
    <cellStyle name="Normal 3 8 9 4 2" xfId="17033"/>
    <cellStyle name="Normal 3 8 9 4 3" xfId="17034"/>
    <cellStyle name="Normal 3 8 9 4 4" xfId="17035"/>
    <cellStyle name="Normal 3 8 9 5" xfId="17036"/>
    <cellStyle name="Normal 3 8 9 6" xfId="17037"/>
    <cellStyle name="Normal 3 8 9 7" xfId="17038"/>
    <cellStyle name="Normal 3 9" xfId="17039"/>
    <cellStyle name="Normal 3 9 2" xfId="17040"/>
    <cellStyle name="Normal 3 9 2 2" xfId="17041"/>
    <cellStyle name="Normal 3 9 2 3" xfId="17042"/>
    <cellStyle name="Normal 3 9 2 3 2" xfId="17043"/>
    <cellStyle name="Normal 3 9 2 3 2 2" xfId="17044"/>
    <cellStyle name="Normal 3 9 2 3 2 3" xfId="17045"/>
    <cellStyle name="Normal 3 9 2 3 2 4" xfId="17046"/>
    <cellStyle name="Normal 3 9 2 3 3" xfId="17047"/>
    <cellStyle name="Normal 3 9 2 3 4" xfId="17048"/>
    <cellStyle name="Normal 3 9 2 3 5" xfId="17049"/>
    <cellStyle name="Normal 3 9 2 4" xfId="17050"/>
    <cellStyle name="Normal 3 9 2 4 2" xfId="17051"/>
    <cellStyle name="Normal 3 9 2 4 3" xfId="17052"/>
    <cellStyle name="Normal 3 9 2 4 4" xfId="17053"/>
    <cellStyle name="Normal 3 9 2 5" xfId="17054"/>
    <cellStyle name="Normal 3 9 2 6" xfId="17055"/>
    <cellStyle name="Normal 3 9 2 7" xfId="17056"/>
    <cellStyle name="Normal 3 9 3" xfId="17057"/>
    <cellStyle name="Normal 3 9 3 2" xfId="17058"/>
    <cellStyle name="Normal 3 9 3 2 2" xfId="17059"/>
    <cellStyle name="Normal 3 9 3 2 2 2" xfId="17060"/>
    <cellStyle name="Normal 3 9 3 2 2 3" xfId="17061"/>
    <cellStyle name="Normal 3 9 3 2 2 4" xfId="17062"/>
    <cellStyle name="Normal 3 9 3 2 3" xfId="17063"/>
    <cellStyle name="Normal 3 9 3 2 4" xfId="17064"/>
    <cellStyle name="Normal 3 9 3 2 5" xfId="17065"/>
    <cellStyle name="Normal 3 9 3 3" xfId="17066"/>
    <cellStyle name="Normal 3 9 3 3 2" xfId="17067"/>
    <cellStyle name="Normal 3 9 3 3 3" xfId="17068"/>
    <cellStyle name="Normal 3 9 3 3 4" xfId="17069"/>
    <cellStyle name="Normal 3 9 3 4" xfId="17070"/>
    <cellStyle name="Normal 3 9 3 5" xfId="17071"/>
    <cellStyle name="Normal 3 9 3 6" xfId="17072"/>
    <cellStyle name="Normal 3 9 4" xfId="17073"/>
    <cellStyle name="Normal 3 9 5" xfId="17074"/>
    <cellStyle name="Normal 3 9 5 2" xfId="17075"/>
    <cellStyle name="Normal 3 9 5 2 2" xfId="17076"/>
    <cellStyle name="Normal 3 9 5 2 3" xfId="17077"/>
    <cellStyle name="Normal 3 9 5 2 4" xfId="17078"/>
    <cellStyle name="Normal 3 9 5 3" xfId="17079"/>
    <cellStyle name="Normal 3 9 5 4" xfId="17080"/>
    <cellStyle name="Normal 3 9 5 5" xfId="17081"/>
    <cellStyle name="Normal 3 9 6" xfId="17082"/>
    <cellStyle name="Normal 3 9 7" xfId="17083"/>
    <cellStyle name="Normal 3 9 8" xfId="17084"/>
    <cellStyle name="Normal 30" xfId="17085"/>
    <cellStyle name="Normal 30 10" xfId="17086"/>
    <cellStyle name="Normal 30 10 2" xfId="17087"/>
    <cellStyle name="Normal 30 11" xfId="17088"/>
    <cellStyle name="Normal 30 11 2" xfId="17089"/>
    <cellStyle name="Normal 30 12" xfId="17090"/>
    <cellStyle name="Normal 30 12 2" xfId="17091"/>
    <cellStyle name="Normal 30 13" xfId="17092"/>
    <cellStyle name="Normal 30 13 2" xfId="17093"/>
    <cellStyle name="Normal 30 13 2 2" xfId="17094"/>
    <cellStyle name="Normal 30 13 2 3" xfId="17095"/>
    <cellStyle name="Normal 30 13 2 4" xfId="17096"/>
    <cellStyle name="Normal 30 13 3" xfId="17097"/>
    <cellStyle name="Normal 30 13 4" xfId="17098"/>
    <cellStyle name="Normal 30 13 5" xfId="17099"/>
    <cellStyle name="Normal 30 14" xfId="17100"/>
    <cellStyle name="Normal 30 14 2" xfId="17101"/>
    <cellStyle name="Normal 30 14 3" xfId="17102"/>
    <cellStyle name="Normal 30 14 4" xfId="17103"/>
    <cellStyle name="Normal 30 15" xfId="17104"/>
    <cellStyle name="Normal 30 16" xfId="17105"/>
    <cellStyle name="Normal 30 17" xfId="17106"/>
    <cellStyle name="Normal 30 2" xfId="17107"/>
    <cellStyle name="Normal 30 2 2" xfId="17108"/>
    <cellStyle name="Normal 30 3" xfId="17109"/>
    <cellStyle name="Normal 30 3 2" xfId="17110"/>
    <cellStyle name="Normal 30 4" xfId="17111"/>
    <cellStyle name="Normal 30 4 2" xfId="17112"/>
    <cellStyle name="Normal 30 5" xfId="17113"/>
    <cellStyle name="Normal 30 5 2" xfId="17114"/>
    <cellStyle name="Normal 30 6" xfId="17115"/>
    <cellStyle name="Normal 30 6 2" xfId="17116"/>
    <cellStyle name="Normal 30 7" xfId="17117"/>
    <cellStyle name="Normal 30 7 2" xfId="17118"/>
    <cellStyle name="Normal 30 8" xfId="17119"/>
    <cellStyle name="Normal 30 8 2" xfId="17120"/>
    <cellStyle name="Normal 30 9" xfId="17121"/>
    <cellStyle name="Normal 30 9 2" xfId="17122"/>
    <cellStyle name="Normal 31" xfId="17123"/>
    <cellStyle name="Normal 31 2" xfId="17124"/>
    <cellStyle name="Normal 31 3" xfId="17125"/>
    <cellStyle name="Normal 31 3 2" xfId="17126"/>
    <cellStyle name="Normal 31 3 2 2" xfId="17127"/>
    <cellStyle name="Normal 31 3 2 2 2" xfId="17128"/>
    <cellStyle name="Normal 31 3 2 2 3" xfId="17129"/>
    <cellStyle name="Normal 31 3 2 2 4" xfId="17130"/>
    <cellStyle name="Normal 31 3 2 3" xfId="17131"/>
    <cellStyle name="Normal 31 3 2 4" xfId="17132"/>
    <cellStyle name="Normal 31 3 2 5" xfId="17133"/>
    <cellStyle name="Normal 31 3 3" xfId="17134"/>
    <cellStyle name="Normal 31 3 3 2" xfId="17135"/>
    <cellStyle name="Normal 31 3 3 3" xfId="17136"/>
    <cellStyle name="Normal 31 3 3 4" xfId="17137"/>
    <cellStyle name="Normal 31 3 4" xfId="17138"/>
    <cellStyle name="Normal 31 3 5" xfId="17139"/>
    <cellStyle name="Normal 31 3 6" xfId="17140"/>
    <cellStyle name="Normal 32" xfId="17141"/>
    <cellStyle name="Normal 32 2" xfId="17142"/>
    <cellStyle name="Normal 32 3" xfId="17143"/>
    <cellStyle name="Normal 32 3 2" xfId="17144"/>
    <cellStyle name="Normal 32 3 2 2" xfId="17145"/>
    <cellStyle name="Normal 32 3 2 2 2" xfId="17146"/>
    <cellStyle name="Normal 32 3 2 2 3" xfId="17147"/>
    <cellStyle name="Normal 32 3 2 2 4" xfId="17148"/>
    <cellStyle name="Normal 32 3 2 3" xfId="17149"/>
    <cellStyle name="Normal 32 3 2 4" xfId="17150"/>
    <cellStyle name="Normal 32 3 2 5" xfId="17151"/>
    <cellStyle name="Normal 32 3 3" xfId="17152"/>
    <cellStyle name="Normal 32 3 3 2" xfId="17153"/>
    <cellStyle name="Normal 32 3 3 3" xfId="17154"/>
    <cellStyle name="Normal 32 3 3 4" xfId="17155"/>
    <cellStyle name="Normal 32 3 4" xfId="17156"/>
    <cellStyle name="Normal 32 3 5" xfId="17157"/>
    <cellStyle name="Normal 32 3 6" xfId="17158"/>
    <cellStyle name="Normal 33" xfId="17159"/>
    <cellStyle name="Normal 33 2" xfId="17160"/>
    <cellStyle name="Normal 33 3" xfId="17161"/>
    <cellStyle name="Normal 33 3 2" xfId="17162"/>
    <cellStyle name="Normal 33 3 2 2" xfId="17163"/>
    <cellStyle name="Normal 33 3 2 2 2" xfId="17164"/>
    <cellStyle name="Normal 33 3 2 2 3" xfId="17165"/>
    <cellStyle name="Normal 33 3 2 2 4" xfId="17166"/>
    <cellStyle name="Normal 33 3 2 3" xfId="17167"/>
    <cellStyle name="Normal 33 3 2 4" xfId="17168"/>
    <cellStyle name="Normal 33 3 2 5" xfId="17169"/>
    <cellStyle name="Normal 33 3 3" xfId="17170"/>
    <cellStyle name="Normal 33 3 3 2" xfId="17171"/>
    <cellStyle name="Normal 33 3 3 3" xfId="17172"/>
    <cellStyle name="Normal 33 3 3 4" xfId="17173"/>
    <cellStyle name="Normal 33 3 4" xfId="17174"/>
    <cellStyle name="Normal 33 3 5" xfId="17175"/>
    <cellStyle name="Normal 33 3 6" xfId="17176"/>
    <cellStyle name="Normal 34" xfId="17177"/>
    <cellStyle name="Normal 34 2" xfId="17178"/>
    <cellStyle name="Normal 34 2 2" xfId="17179"/>
    <cellStyle name="Normal 34 2 2 2" xfId="17180"/>
    <cellStyle name="Normal 34 2 2 3" xfId="17181"/>
    <cellStyle name="Normal 34 2 2 4" xfId="17182"/>
    <cellStyle name="Normal 34 2 3" xfId="17183"/>
    <cellStyle name="Normal 34 2 4" xfId="17184"/>
    <cellStyle name="Normal 34 2 5" xfId="17185"/>
    <cellStyle name="Normal 34 3" xfId="17186"/>
    <cellStyle name="Normal 34 4" xfId="17187"/>
    <cellStyle name="Normal 34 4 2" xfId="17188"/>
    <cellStyle name="Normal 34 4 3" xfId="17189"/>
    <cellStyle name="Normal 34 4 4" xfId="17190"/>
    <cellStyle name="Normal 34 5" xfId="17191"/>
    <cellStyle name="Normal 34 6" xfId="17192"/>
    <cellStyle name="Normal 34 7" xfId="17193"/>
    <cellStyle name="Normal 35" xfId="17194"/>
    <cellStyle name="Normal 35 2" xfId="17195"/>
    <cellStyle name="Normal 35 2 2" xfId="17196"/>
    <cellStyle name="Normal 35 2 2 2" xfId="17197"/>
    <cellStyle name="Normal 35 2 2 2 2" xfId="17198"/>
    <cellStyle name="Normal 35 2 2 2 3" xfId="17199"/>
    <cellStyle name="Normal 35 2 2 2 4" xfId="17200"/>
    <cellStyle name="Normal 35 2 2 3" xfId="17201"/>
    <cellStyle name="Normal 35 2 2 4" xfId="17202"/>
    <cellStyle name="Normal 35 2 2 5" xfId="17203"/>
    <cellStyle name="Normal 35 2 3" xfId="17204"/>
    <cellStyle name="Normal 35 2 3 2" xfId="17205"/>
    <cellStyle name="Normal 35 2 3 3" xfId="17206"/>
    <cellStyle name="Normal 35 2 3 4" xfId="17207"/>
    <cellStyle name="Normal 35 2 4" xfId="17208"/>
    <cellStyle name="Normal 35 2 5" xfId="17209"/>
    <cellStyle name="Normal 35 2 6" xfId="17210"/>
    <cellStyle name="Normal 36" xfId="17211"/>
    <cellStyle name="Normal 36 2" xfId="17212"/>
    <cellStyle name="Normal 36 2 2" xfId="17213"/>
    <cellStyle name="Normal 36 2 2 2" xfId="17214"/>
    <cellStyle name="Normal 36 2 2 3" xfId="17215"/>
    <cellStyle name="Normal 36 2 2 4" xfId="17216"/>
    <cellStyle name="Normal 36 2 3" xfId="17217"/>
    <cellStyle name="Normal 36 2 4" xfId="17218"/>
    <cellStyle name="Normal 36 2 5" xfId="17219"/>
    <cellStyle name="Normal 36 3" xfId="17220"/>
    <cellStyle name="Normal 36 4" xfId="17221"/>
    <cellStyle name="Normal 36 4 2" xfId="17222"/>
    <cellStyle name="Normal 36 4 3" xfId="17223"/>
    <cellStyle name="Normal 36 4 4" xfId="17224"/>
    <cellStyle name="Normal 36 5" xfId="17225"/>
    <cellStyle name="Normal 36 6" xfId="17226"/>
    <cellStyle name="Normal 36 7" xfId="17227"/>
    <cellStyle name="Normal 37" xfId="17228"/>
    <cellStyle name="Normal 37 2" xfId="17229"/>
    <cellStyle name="Normal 37 3" xfId="17230"/>
    <cellStyle name="Normal 37 3 2" xfId="17231"/>
    <cellStyle name="Normal 37 3 2 2" xfId="17232"/>
    <cellStyle name="Normal 37 3 2 2 2" xfId="17233"/>
    <cellStyle name="Normal 37 3 2 2 3" xfId="17234"/>
    <cellStyle name="Normal 37 3 2 2 4" xfId="17235"/>
    <cellStyle name="Normal 37 3 2 3" xfId="17236"/>
    <cellStyle name="Normal 37 3 2 4" xfId="17237"/>
    <cellStyle name="Normal 37 3 2 5" xfId="17238"/>
    <cellStyle name="Normal 37 3 3" xfId="17239"/>
    <cellStyle name="Normal 37 3 3 2" xfId="17240"/>
    <cellStyle name="Normal 37 3 3 3" xfId="17241"/>
    <cellStyle name="Normal 37 3 3 4" xfId="17242"/>
    <cellStyle name="Normal 37 3 4" xfId="17243"/>
    <cellStyle name="Normal 37 3 5" xfId="17244"/>
    <cellStyle name="Normal 37 3 6" xfId="17245"/>
    <cellStyle name="Normal 38" xfId="17246"/>
    <cellStyle name="Normal 38 2" xfId="17247"/>
    <cellStyle name="Normal 38 3" xfId="17248"/>
    <cellStyle name="Normal 38 3 2" xfId="17249"/>
    <cellStyle name="Normal 38 3 2 2" xfId="17250"/>
    <cellStyle name="Normal 38 3 2 2 2" xfId="17251"/>
    <cellStyle name="Normal 38 3 2 2 3" xfId="17252"/>
    <cellStyle name="Normal 38 3 2 2 4" xfId="17253"/>
    <cellStyle name="Normal 38 3 2 3" xfId="17254"/>
    <cellStyle name="Normal 38 3 2 4" xfId="17255"/>
    <cellStyle name="Normal 38 3 2 5" xfId="17256"/>
    <cellStyle name="Normal 38 3 3" xfId="17257"/>
    <cellStyle name="Normal 38 3 3 2" xfId="17258"/>
    <cellStyle name="Normal 38 3 3 3" xfId="17259"/>
    <cellStyle name="Normal 38 3 3 4" xfId="17260"/>
    <cellStyle name="Normal 38 3 4" xfId="17261"/>
    <cellStyle name="Normal 38 3 5" xfId="17262"/>
    <cellStyle name="Normal 38 3 6" xfId="17263"/>
    <cellStyle name="Normal 39" xfId="17264"/>
    <cellStyle name="Normal 39 2" xfId="17265"/>
    <cellStyle name="Normal 39 3" xfId="17266"/>
    <cellStyle name="Normal 39 3 2" xfId="17267"/>
    <cellStyle name="Normal 39 3 2 2" xfId="17268"/>
    <cellStyle name="Normal 39 3 2 2 2" xfId="17269"/>
    <cellStyle name="Normal 39 3 2 2 3" xfId="17270"/>
    <cellStyle name="Normal 39 3 2 2 4" xfId="17271"/>
    <cellStyle name="Normal 39 3 2 3" xfId="17272"/>
    <cellStyle name="Normal 39 3 2 4" xfId="17273"/>
    <cellStyle name="Normal 39 3 2 5" xfId="17274"/>
    <cellStyle name="Normal 39 3 3" xfId="17275"/>
    <cellStyle name="Normal 39 3 3 2" xfId="17276"/>
    <cellStyle name="Normal 39 3 3 3" xfId="17277"/>
    <cellStyle name="Normal 39 3 3 4" xfId="17278"/>
    <cellStyle name="Normal 39 3 4" xfId="17279"/>
    <cellStyle name="Normal 39 3 5" xfId="17280"/>
    <cellStyle name="Normal 39 3 6" xfId="17281"/>
    <cellStyle name="Normal 4" xfId="13"/>
    <cellStyle name="Normal 4 10" xfId="17282"/>
    <cellStyle name="Normal 4 11" xfId="17283"/>
    <cellStyle name="Normal 4 12" xfId="17284"/>
    <cellStyle name="Normal 4 13" xfId="17285"/>
    <cellStyle name="Normal 4 13 2" xfId="17286"/>
    <cellStyle name="Normal 4 13 3" xfId="17287"/>
    <cellStyle name="Normal 4 13 4" xfId="17288"/>
    <cellStyle name="Normal 4 14" xfId="17289"/>
    <cellStyle name="Normal 4 14 2" xfId="17290"/>
    <cellStyle name="Normal 4 14 3" xfId="17291"/>
    <cellStyle name="Normal 4 2" xfId="17292"/>
    <cellStyle name="Normal 4 2 10" xfId="17293"/>
    <cellStyle name="Normal 4 2 11" xfId="17294"/>
    <cellStyle name="Normal 4 2 11 2" xfId="17295"/>
    <cellStyle name="Normal 4 2 11 2 2" xfId="17296"/>
    <cellStyle name="Normal 4 2 11 2 3" xfId="17297"/>
    <cellStyle name="Normal 4 2 11 2 4" xfId="17298"/>
    <cellStyle name="Normal 4 2 11 3" xfId="17299"/>
    <cellStyle name="Normal 4 2 11 4" xfId="17300"/>
    <cellStyle name="Normal 4 2 11 5" xfId="17301"/>
    <cellStyle name="Normal 4 2 12" xfId="17302"/>
    <cellStyle name="Normal 4 2 13" xfId="17303"/>
    <cellStyle name="Normal 4 2 14" xfId="17304"/>
    <cellStyle name="Normal 4 2 2" xfId="17305"/>
    <cellStyle name="Normal 4 2 2 10" xfId="17306"/>
    <cellStyle name="Normal 4 2 2 10 2" xfId="17307"/>
    <cellStyle name="Normal 4 2 2 10 2 2" xfId="17308"/>
    <cellStyle name="Normal 4 2 2 10 2 3" xfId="17309"/>
    <cellStyle name="Normal 4 2 2 10 2 4" xfId="17310"/>
    <cellStyle name="Normal 4 2 2 10 3" xfId="17311"/>
    <cellStyle name="Normal 4 2 2 10 4" xfId="17312"/>
    <cellStyle name="Normal 4 2 2 10 5" xfId="17313"/>
    <cellStyle name="Normal 4 2 2 11" xfId="17314"/>
    <cellStyle name="Normal 4 2 2 12" xfId="17315"/>
    <cellStyle name="Normal 4 2 2 13" xfId="17316"/>
    <cellStyle name="Normal 4 2 2 14" xfId="17317"/>
    <cellStyle name="Normal 4 2 2 2" xfId="17318"/>
    <cellStyle name="Normal 4 2 2 2 2" xfId="17319"/>
    <cellStyle name="Normal 4 2 2 2 2 2" xfId="17320"/>
    <cellStyle name="Normal 4 2 2 2 2 2 2" xfId="17321"/>
    <cellStyle name="Normal 4 2 2 2 2 2 2 2" xfId="17322"/>
    <cellStyle name="Normal 4 2 2 2 2 2 2 2 2" xfId="17323"/>
    <cellStyle name="Normal 4 2 2 2 2 2 2 2 3" xfId="17324"/>
    <cellStyle name="Normal 4 2 2 2 2 2 2 2 4" xfId="17325"/>
    <cellStyle name="Normal 4 2 2 2 2 2 2 3" xfId="17326"/>
    <cellStyle name="Normal 4 2 2 2 2 2 2 4" xfId="17327"/>
    <cellStyle name="Normal 4 2 2 2 2 2 2 5" xfId="17328"/>
    <cellStyle name="Normal 4 2 2 2 2 2 3" xfId="17329"/>
    <cellStyle name="Normal 4 2 2 2 2 2 3 2" xfId="17330"/>
    <cellStyle name="Normal 4 2 2 2 2 2 3 3" xfId="17331"/>
    <cellStyle name="Normal 4 2 2 2 2 2 3 4" xfId="17332"/>
    <cellStyle name="Normal 4 2 2 2 2 2 4" xfId="17333"/>
    <cellStyle name="Normal 4 2 2 2 2 2 5" xfId="17334"/>
    <cellStyle name="Normal 4 2 2 2 2 2 6" xfId="17335"/>
    <cellStyle name="Normal 4 2 2 2 2 3" xfId="17336"/>
    <cellStyle name="Normal 4 2 2 2 2 3 2" xfId="17337"/>
    <cellStyle name="Normal 4 2 2 2 2 3 2 2" xfId="17338"/>
    <cellStyle name="Normal 4 2 2 2 2 3 2 2 2" xfId="17339"/>
    <cellStyle name="Normal 4 2 2 2 2 3 2 2 3" xfId="17340"/>
    <cellStyle name="Normal 4 2 2 2 2 3 2 2 4" xfId="17341"/>
    <cellStyle name="Normal 4 2 2 2 2 3 2 3" xfId="17342"/>
    <cellStyle name="Normal 4 2 2 2 2 3 2 4" xfId="17343"/>
    <cellStyle name="Normal 4 2 2 2 2 3 2 5" xfId="17344"/>
    <cellStyle name="Normal 4 2 2 2 2 3 3" xfId="17345"/>
    <cellStyle name="Normal 4 2 2 2 2 3 3 2" xfId="17346"/>
    <cellStyle name="Normal 4 2 2 2 2 3 3 3" xfId="17347"/>
    <cellStyle name="Normal 4 2 2 2 2 3 3 4" xfId="17348"/>
    <cellStyle name="Normal 4 2 2 2 2 3 4" xfId="17349"/>
    <cellStyle name="Normal 4 2 2 2 2 3 5" xfId="17350"/>
    <cellStyle name="Normal 4 2 2 2 2 3 6" xfId="17351"/>
    <cellStyle name="Normal 4 2 2 2 2 4" xfId="17352"/>
    <cellStyle name="Normal 4 2 2 2 2 4 2" xfId="17353"/>
    <cellStyle name="Normal 4 2 2 2 2 4 2 2" xfId="17354"/>
    <cellStyle name="Normal 4 2 2 2 2 4 2 3" xfId="17355"/>
    <cellStyle name="Normal 4 2 2 2 2 4 2 4" xfId="17356"/>
    <cellStyle name="Normal 4 2 2 2 2 4 3" xfId="17357"/>
    <cellStyle name="Normal 4 2 2 2 2 4 4" xfId="17358"/>
    <cellStyle name="Normal 4 2 2 2 2 4 5" xfId="17359"/>
    <cellStyle name="Normal 4 2 2 2 2 5" xfId="17360"/>
    <cellStyle name="Normal 4 2 2 2 2 5 2" xfId="17361"/>
    <cellStyle name="Normal 4 2 2 2 2 5 3" xfId="17362"/>
    <cellStyle name="Normal 4 2 2 2 2 5 4" xfId="17363"/>
    <cellStyle name="Normal 4 2 2 2 2 6" xfId="17364"/>
    <cellStyle name="Normal 4 2 2 2 2 7" xfId="17365"/>
    <cellStyle name="Normal 4 2 2 2 2 8" xfId="17366"/>
    <cellStyle name="Normal 4 2 2 2 3" xfId="17367"/>
    <cellStyle name="Normal 4 2 2 2 3 2" xfId="17368"/>
    <cellStyle name="Normal 4 2 2 2 3 2 2" xfId="17369"/>
    <cellStyle name="Normal 4 2 2 2 3 2 2 2" xfId="17370"/>
    <cellStyle name="Normal 4 2 2 2 3 2 2 3" xfId="17371"/>
    <cellStyle name="Normal 4 2 2 2 3 2 2 4" xfId="17372"/>
    <cellStyle name="Normal 4 2 2 2 3 2 3" xfId="17373"/>
    <cellStyle name="Normal 4 2 2 2 3 2 4" xfId="17374"/>
    <cellStyle name="Normal 4 2 2 2 3 2 5" xfId="17375"/>
    <cellStyle name="Normal 4 2 2 2 3 3" xfId="17376"/>
    <cellStyle name="Normal 4 2 2 2 3 3 2" xfId="17377"/>
    <cellStyle name="Normal 4 2 2 2 3 3 3" xfId="17378"/>
    <cellStyle name="Normal 4 2 2 2 3 3 4" xfId="17379"/>
    <cellStyle name="Normal 4 2 2 2 3 4" xfId="17380"/>
    <cellStyle name="Normal 4 2 2 2 3 5" xfId="17381"/>
    <cellStyle name="Normal 4 2 2 2 3 6" xfId="17382"/>
    <cellStyle name="Normal 4 2 2 2 4" xfId="17383"/>
    <cellStyle name="Normal 4 2 2 2 4 2" xfId="17384"/>
    <cellStyle name="Normal 4 2 2 2 4 2 2" xfId="17385"/>
    <cellStyle name="Normal 4 2 2 2 4 2 2 2" xfId="17386"/>
    <cellStyle name="Normal 4 2 2 2 4 2 2 3" xfId="17387"/>
    <cellStyle name="Normal 4 2 2 2 4 2 2 4" xfId="17388"/>
    <cellStyle name="Normal 4 2 2 2 4 2 3" xfId="17389"/>
    <cellStyle name="Normal 4 2 2 2 4 2 4" xfId="17390"/>
    <cellStyle name="Normal 4 2 2 2 4 2 5" xfId="17391"/>
    <cellStyle name="Normal 4 2 2 2 4 3" xfId="17392"/>
    <cellStyle name="Normal 4 2 2 2 4 3 2" xfId="17393"/>
    <cellStyle name="Normal 4 2 2 2 4 3 3" xfId="17394"/>
    <cellStyle name="Normal 4 2 2 2 4 3 4" xfId="17395"/>
    <cellStyle name="Normal 4 2 2 2 4 4" xfId="17396"/>
    <cellStyle name="Normal 4 2 2 2 4 5" xfId="17397"/>
    <cellStyle name="Normal 4 2 2 2 4 6" xfId="17398"/>
    <cellStyle name="Normal 4 2 2 2 5" xfId="17399"/>
    <cellStyle name="Normal 4 2 2 2 5 2" xfId="17400"/>
    <cellStyle name="Normal 4 2 2 2 5 2 2" xfId="17401"/>
    <cellStyle name="Normal 4 2 2 2 5 2 3" xfId="17402"/>
    <cellStyle name="Normal 4 2 2 2 5 2 4" xfId="17403"/>
    <cellStyle name="Normal 4 2 2 2 5 3" xfId="17404"/>
    <cellStyle name="Normal 4 2 2 2 5 4" xfId="17405"/>
    <cellStyle name="Normal 4 2 2 2 5 5" xfId="17406"/>
    <cellStyle name="Normal 4 2 2 2 6" xfId="17407"/>
    <cellStyle name="Normal 4 2 2 2 6 2" xfId="17408"/>
    <cellStyle name="Normal 4 2 2 2 6 3" xfId="17409"/>
    <cellStyle name="Normal 4 2 2 2 6 4" xfId="17410"/>
    <cellStyle name="Normal 4 2 2 2 7" xfId="17411"/>
    <cellStyle name="Normal 4 2 2 2 8" xfId="17412"/>
    <cellStyle name="Normal 4 2 2 2 9" xfId="17413"/>
    <cellStyle name="Normal 4 2 2 3" xfId="17414"/>
    <cellStyle name="Normal 4 2 2 3 2" xfId="17415"/>
    <cellStyle name="Normal 4 2 2 3 2 2" xfId="17416"/>
    <cellStyle name="Normal 4 2 2 3 2 2 2" xfId="17417"/>
    <cellStyle name="Normal 4 2 2 3 2 2 2 2" xfId="17418"/>
    <cellStyle name="Normal 4 2 2 3 2 2 2 2 2" xfId="17419"/>
    <cellStyle name="Normal 4 2 2 3 2 2 2 2 3" xfId="17420"/>
    <cellStyle name="Normal 4 2 2 3 2 2 2 2 4" xfId="17421"/>
    <cellStyle name="Normal 4 2 2 3 2 2 2 3" xfId="17422"/>
    <cellStyle name="Normal 4 2 2 3 2 2 2 4" xfId="17423"/>
    <cellStyle name="Normal 4 2 2 3 2 2 2 5" xfId="17424"/>
    <cellStyle name="Normal 4 2 2 3 2 2 3" xfId="17425"/>
    <cellStyle name="Normal 4 2 2 3 2 2 3 2" xfId="17426"/>
    <cellStyle name="Normal 4 2 2 3 2 2 3 3" xfId="17427"/>
    <cellStyle name="Normal 4 2 2 3 2 2 3 4" xfId="17428"/>
    <cellStyle name="Normal 4 2 2 3 2 2 4" xfId="17429"/>
    <cellStyle name="Normal 4 2 2 3 2 2 5" xfId="17430"/>
    <cellStyle name="Normal 4 2 2 3 2 2 6" xfId="17431"/>
    <cellStyle name="Normal 4 2 2 3 2 3" xfId="17432"/>
    <cellStyle name="Normal 4 2 2 3 2 3 2" xfId="17433"/>
    <cellStyle name="Normal 4 2 2 3 2 3 2 2" xfId="17434"/>
    <cellStyle name="Normal 4 2 2 3 2 3 2 2 2" xfId="17435"/>
    <cellStyle name="Normal 4 2 2 3 2 3 2 2 3" xfId="17436"/>
    <cellStyle name="Normal 4 2 2 3 2 3 2 2 4" xfId="17437"/>
    <cellStyle name="Normal 4 2 2 3 2 3 2 3" xfId="17438"/>
    <cellStyle name="Normal 4 2 2 3 2 3 2 4" xfId="17439"/>
    <cellStyle name="Normal 4 2 2 3 2 3 2 5" xfId="17440"/>
    <cellStyle name="Normal 4 2 2 3 2 3 3" xfId="17441"/>
    <cellStyle name="Normal 4 2 2 3 2 3 3 2" xfId="17442"/>
    <cellStyle name="Normal 4 2 2 3 2 3 3 3" xfId="17443"/>
    <cellStyle name="Normal 4 2 2 3 2 3 3 4" xfId="17444"/>
    <cellStyle name="Normal 4 2 2 3 2 3 4" xfId="17445"/>
    <cellStyle name="Normal 4 2 2 3 2 3 5" xfId="17446"/>
    <cellStyle name="Normal 4 2 2 3 2 3 6" xfId="17447"/>
    <cellStyle name="Normal 4 2 2 3 2 4" xfId="17448"/>
    <cellStyle name="Normal 4 2 2 3 2 4 2" xfId="17449"/>
    <cellStyle name="Normal 4 2 2 3 2 4 2 2" xfId="17450"/>
    <cellStyle name="Normal 4 2 2 3 2 4 2 3" xfId="17451"/>
    <cellStyle name="Normal 4 2 2 3 2 4 2 4" xfId="17452"/>
    <cellStyle name="Normal 4 2 2 3 2 4 3" xfId="17453"/>
    <cellStyle name="Normal 4 2 2 3 2 4 4" xfId="17454"/>
    <cellStyle name="Normal 4 2 2 3 2 4 5" xfId="17455"/>
    <cellStyle name="Normal 4 2 2 3 2 5" xfId="17456"/>
    <cellStyle name="Normal 4 2 2 3 2 5 2" xfId="17457"/>
    <cellStyle name="Normal 4 2 2 3 2 5 3" xfId="17458"/>
    <cellStyle name="Normal 4 2 2 3 2 5 4" xfId="17459"/>
    <cellStyle name="Normal 4 2 2 3 2 6" xfId="17460"/>
    <cellStyle name="Normal 4 2 2 3 2 7" xfId="17461"/>
    <cellStyle name="Normal 4 2 2 3 2 8" xfId="17462"/>
    <cellStyle name="Normal 4 2 2 3 3" xfId="17463"/>
    <cellStyle name="Normal 4 2 2 3 3 2" xfId="17464"/>
    <cellStyle name="Normal 4 2 2 3 3 2 2" xfId="17465"/>
    <cellStyle name="Normal 4 2 2 3 3 2 2 2" xfId="17466"/>
    <cellStyle name="Normal 4 2 2 3 3 2 2 3" xfId="17467"/>
    <cellStyle name="Normal 4 2 2 3 3 2 2 4" xfId="17468"/>
    <cellStyle name="Normal 4 2 2 3 3 2 3" xfId="17469"/>
    <cellStyle name="Normal 4 2 2 3 3 2 4" xfId="17470"/>
    <cellStyle name="Normal 4 2 2 3 3 2 5" xfId="17471"/>
    <cellStyle name="Normal 4 2 2 3 3 3" xfId="17472"/>
    <cellStyle name="Normal 4 2 2 3 3 3 2" xfId="17473"/>
    <cellStyle name="Normal 4 2 2 3 3 3 3" xfId="17474"/>
    <cellStyle name="Normal 4 2 2 3 3 3 4" xfId="17475"/>
    <cellStyle name="Normal 4 2 2 3 3 4" xfId="17476"/>
    <cellStyle name="Normal 4 2 2 3 3 5" xfId="17477"/>
    <cellStyle name="Normal 4 2 2 3 3 6" xfId="17478"/>
    <cellStyle name="Normal 4 2 2 3 4" xfId="17479"/>
    <cellStyle name="Normal 4 2 2 3 4 2" xfId="17480"/>
    <cellStyle name="Normal 4 2 2 3 4 2 2" xfId="17481"/>
    <cellStyle name="Normal 4 2 2 3 4 2 2 2" xfId="17482"/>
    <cellStyle name="Normal 4 2 2 3 4 2 2 3" xfId="17483"/>
    <cellStyle name="Normal 4 2 2 3 4 2 2 4" xfId="17484"/>
    <cellStyle name="Normal 4 2 2 3 4 2 3" xfId="17485"/>
    <cellStyle name="Normal 4 2 2 3 4 2 4" xfId="17486"/>
    <cellStyle name="Normal 4 2 2 3 4 2 5" xfId="17487"/>
    <cellStyle name="Normal 4 2 2 3 4 3" xfId="17488"/>
    <cellStyle name="Normal 4 2 2 3 4 3 2" xfId="17489"/>
    <cellStyle name="Normal 4 2 2 3 4 3 3" xfId="17490"/>
    <cellStyle name="Normal 4 2 2 3 4 3 4" xfId="17491"/>
    <cellStyle name="Normal 4 2 2 3 4 4" xfId="17492"/>
    <cellStyle name="Normal 4 2 2 3 4 5" xfId="17493"/>
    <cellStyle name="Normal 4 2 2 3 4 6" xfId="17494"/>
    <cellStyle name="Normal 4 2 2 3 5" xfId="17495"/>
    <cellStyle name="Normal 4 2 2 3 5 2" xfId="17496"/>
    <cellStyle name="Normal 4 2 2 3 5 2 2" xfId="17497"/>
    <cellStyle name="Normal 4 2 2 3 5 2 3" xfId="17498"/>
    <cellStyle name="Normal 4 2 2 3 5 2 4" xfId="17499"/>
    <cellStyle name="Normal 4 2 2 3 5 3" xfId="17500"/>
    <cellStyle name="Normal 4 2 2 3 5 4" xfId="17501"/>
    <cellStyle name="Normal 4 2 2 3 5 5" xfId="17502"/>
    <cellStyle name="Normal 4 2 2 3 6" xfId="17503"/>
    <cellStyle name="Normal 4 2 2 3 6 2" xfId="17504"/>
    <cellStyle name="Normal 4 2 2 3 6 3" xfId="17505"/>
    <cellStyle name="Normal 4 2 2 3 6 4" xfId="17506"/>
    <cellStyle name="Normal 4 2 2 3 7" xfId="17507"/>
    <cellStyle name="Normal 4 2 2 3 8" xfId="17508"/>
    <cellStyle name="Normal 4 2 2 3 9" xfId="17509"/>
    <cellStyle name="Normal 4 2 2 4" xfId="17510"/>
    <cellStyle name="Normal 4 2 2 4 2" xfId="17511"/>
    <cellStyle name="Normal 4 2 2 4 2 2" xfId="17512"/>
    <cellStyle name="Normal 4 2 2 4 2 2 2" xfId="17513"/>
    <cellStyle name="Normal 4 2 2 4 2 2 2 2" xfId="17514"/>
    <cellStyle name="Normal 4 2 2 4 2 2 2 2 2" xfId="17515"/>
    <cellStyle name="Normal 4 2 2 4 2 2 2 2 3" xfId="17516"/>
    <cellStyle name="Normal 4 2 2 4 2 2 2 2 4" xfId="17517"/>
    <cellStyle name="Normal 4 2 2 4 2 2 2 3" xfId="17518"/>
    <cellStyle name="Normal 4 2 2 4 2 2 2 4" xfId="17519"/>
    <cellStyle name="Normal 4 2 2 4 2 2 2 5" xfId="17520"/>
    <cellStyle name="Normal 4 2 2 4 2 2 3" xfId="17521"/>
    <cellStyle name="Normal 4 2 2 4 2 2 3 2" xfId="17522"/>
    <cellStyle name="Normal 4 2 2 4 2 2 3 3" xfId="17523"/>
    <cellStyle name="Normal 4 2 2 4 2 2 3 4" xfId="17524"/>
    <cellStyle name="Normal 4 2 2 4 2 2 4" xfId="17525"/>
    <cellStyle name="Normal 4 2 2 4 2 2 5" xfId="17526"/>
    <cellStyle name="Normal 4 2 2 4 2 2 6" xfId="17527"/>
    <cellStyle name="Normal 4 2 2 4 2 3" xfId="17528"/>
    <cellStyle name="Normal 4 2 2 4 2 3 2" xfId="17529"/>
    <cellStyle name="Normal 4 2 2 4 2 3 2 2" xfId="17530"/>
    <cellStyle name="Normal 4 2 2 4 2 3 2 2 2" xfId="17531"/>
    <cellStyle name="Normal 4 2 2 4 2 3 2 2 3" xfId="17532"/>
    <cellStyle name="Normal 4 2 2 4 2 3 2 2 4" xfId="17533"/>
    <cellStyle name="Normal 4 2 2 4 2 3 2 3" xfId="17534"/>
    <cellStyle name="Normal 4 2 2 4 2 3 2 4" xfId="17535"/>
    <cellStyle name="Normal 4 2 2 4 2 3 2 5" xfId="17536"/>
    <cellStyle name="Normal 4 2 2 4 2 3 3" xfId="17537"/>
    <cellStyle name="Normal 4 2 2 4 2 3 3 2" xfId="17538"/>
    <cellStyle name="Normal 4 2 2 4 2 3 3 3" xfId="17539"/>
    <cellStyle name="Normal 4 2 2 4 2 3 3 4" xfId="17540"/>
    <cellStyle name="Normal 4 2 2 4 2 3 4" xfId="17541"/>
    <cellStyle name="Normal 4 2 2 4 2 3 5" xfId="17542"/>
    <cellStyle name="Normal 4 2 2 4 2 3 6" xfId="17543"/>
    <cellStyle name="Normal 4 2 2 4 2 4" xfId="17544"/>
    <cellStyle name="Normal 4 2 2 4 2 4 2" xfId="17545"/>
    <cellStyle name="Normal 4 2 2 4 2 4 2 2" xfId="17546"/>
    <cellStyle name="Normal 4 2 2 4 2 4 2 3" xfId="17547"/>
    <cellStyle name="Normal 4 2 2 4 2 4 2 4" xfId="17548"/>
    <cellStyle name="Normal 4 2 2 4 2 4 3" xfId="17549"/>
    <cellStyle name="Normal 4 2 2 4 2 4 4" xfId="17550"/>
    <cellStyle name="Normal 4 2 2 4 2 4 5" xfId="17551"/>
    <cellStyle name="Normal 4 2 2 4 2 5" xfId="17552"/>
    <cellStyle name="Normal 4 2 2 4 2 5 2" xfId="17553"/>
    <cellStyle name="Normal 4 2 2 4 2 5 3" xfId="17554"/>
    <cellStyle name="Normal 4 2 2 4 2 5 4" xfId="17555"/>
    <cellStyle name="Normal 4 2 2 4 2 6" xfId="17556"/>
    <cellStyle name="Normal 4 2 2 4 2 7" xfId="17557"/>
    <cellStyle name="Normal 4 2 2 4 2 8" xfId="17558"/>
    <cellStyle name="Normal 4 2 2 4 3" xfId="17559"/>
    <cellStyle name="Normal 4 2 2 4 3 2" xfId="17560"/>
    <cellStyle name="Normal 4 2 2 4 3 2 2" xfId="17561"/>
    <cellStyle name="Normal 4 2 2 4 3 2 2 2" xfId="17562"/>
    <cellStyle name="Normal 4 2 2 4 3 2 2 3" xfId="17563"/>
    <cellStyle name="Normal 4 2 2 4 3 2 2 4" xfId="17564"/>
    <cellStyle name="Normal 4 2 2 4 3 2 3" xfId="17565"/>
    <cellStyle name="Normal 4 2 2 4 3 2 4" xfId="17566"/>
    <cellStyle name="Normal 4 2 2 4 3 2 5" xfId="17567"/>
    <cellStyle name="Normal 4 2 2 4 3 3" xfId="17568"/>
    <cellStyle name="Normal 4 2 2 4 3 3 2" xfId="17569"/>
    <cellStyle name="Normal 4 2 2 4 3 3 3" xfId="17570"/>
    <cellStyle name="Normal 4 2 2 4 3 3 4" xfId="17571"/>
    <cellStyle name="Normal 4 2 2 4 3 4" xfId="17572"/>
    <cellStyle name="Normal 4 2 2 4 3 5" xfId="17573"/>
    <cellStyle name="Normal 4 2 2 4 3 6" xfId="17574"/>
    <cellStyle name="Normal 4 2 2 4 4" xfId="17575"/>
    <cellStyle name="Normal 4 2 2 4 4 2" xfId="17576"/>
    <cellStyle name="Normal 4 2 2 4 4 2 2" xfId="17577"/>
    <cellStyle name="Normal 4 2 2 4 4 2 2 2" xfId="17578"/>
    <cellStyle name="Normal 4 2 2 4 4 2 2 3" xfId="17579"/>
    <cellStyle name="Normal 4 2 2 4 4 2 2 4" xfId="17580"/>
    <cellStyle name="Normal 4 2 2 4 4 2 3" xfId="17581"/>
    <cellStyle name="Normal 4 2 2 4 4 2 4" xfId="17582"/>
    <cellStyle name="Normal 4 2 2 4 4 2 5" xfId="17583"/>
    <cellStyle name="Normal 4 2 2 4 4 3" xfId="17584"/>
    <cellStyle name="Normal 4 2 2 4 4 3 2" xfId="17585"/>
    <cellStyle name="Normal 4 2 2 4 4 3 3" xfId="17586"/>
    <cellStyle name="Normal 4 2 2 4 4 3 4" xfId="17587"/>
    <cellStyle name="Normal 4 2 2 4 4 4" xfId="17588"/>
    <cellStyle name="Normal 4 2 2 4 4 5" xfId="17589"/>
    <cellStyle name="Normal 4 2 2 4 4 6" xfId="17590"/>
    <cellStyle name="Normal 4 2 2 4 5" xfId="17591"/>
    <cellStyle name="Normal 4 2 2 4 5 2" xfId="17592"/>
    <cellStyle name="Normal 4 2 2 4 5 2 2" xfId="17593"/>
    <cellStyle name="Normal 4 2 2 4 5 2 3" xfId="17594"/>
    <cellStyle name="Normal 4 2 2 4 5 2 4" xfId="17595"/>
    <cellStyle name="Normal 4 2 2 4 5 3" xfId="17596"/>
    <cellStyle name="Normal 4 2 2 4 5 4" xfId="17597"/>
    <cellStyle name="Normal 4 2 2 4 5 5" xfId="17598"/>
    <cellStyle name="Normal 4 2 2 4 6" xfId="17599"/>
    <cellStyle name="Normal 4 2 2 4 6 2" xfId="17600"/>
    <cellStyle name="Normal 4 2 2 4 6 3" xfId="17601"/>
    <cellStyle name="Normal 4 2 2 4 6 4" xfId="17602"/>
    <cellStyle name="Normal 4 2 2 4 7" xfId="17603"/>
    <cellStyle name="Normal 4 2 2 4 8" xfId="17604"/>
    <cellStyle name="Normal 4 2 2 4 9" xfId="17605"/>
    <cellStyle name="Normal 4 2 2 5" xfId="17606"/>
    <cellStyle name="Normal 4 2 2 5 2" xfId="17607"/>
    <cellStyle name="Normal 4 2 2 5 2 2" xfId="17608"/>
    <cellStyle name="Normal 4 2 2 5 2 2 2" xfId="17609"/>
    <cellStyle name="Normal 4 2 2 5 2 2 2 2" xfId="17610"/>
    <cellStyle name="Normal 4 2 2 5 2 2 2 3" xfId="17611"/>
    <cellStyle name="Normal 4 2 2 5 2 2 2 4" xfId="17612"/>
    <cellStyle name="Normal 4 2 2 5 2 2 3" xfId="17613"/>
    <cellStyle name="Normal 4 2 2 5 2 2 4" xfId="17614"/>
    <cellStyle name="Normal 4 2 2 5 2 2 5" xfId="17615"/>
    <cellStyle name="Normal 4 2 2 5 2 3" xfId="17616"/>
    <cellStyle name="Normal 4 2 2 5 2 3 2" xfId="17617"/>
    <cellStyle name="Normal 4 2 2 5 2 3 3" xfId="17618"/>
    <cellStyle name="Normal 4 2 2 5 2 3 4" xfId="17619"/>
    <cellStyle name="Normal 4 2 2 5 2 4" xfId="17620"/>
    <cellStyle name="Normal 4 2 2 5 2 5" xfId="17621"/>
    <cellStyle name="Normal 4 2 2 5 2 6" xfId="17622"/>
    <cellStyle name="Normal 4 2 2 5 3" xfId="17623"/>
    <cellStyle name="Normal 4 2 2 5 3 2" xfId="17624"/>
    <cellStyle name="Normal 4 2 2 5 3 2 2" xfId="17625"/>
    <cellStyle name="Normal 4 2 2 5 3 2 2 2" xfId="17626"/>
    <cellStyle name="Normal 4 2 2 5 3 2 2 3" xfId="17627"/>
    <cellStyle name="Normal 4 2 2 5 3 2 2 4" xfId="17628"/>
    <cellStyle name="Normal 4 2 2 5 3 2 3" xfId="17629"/>
    <cellStyle name="Normal 4 2 2 5 3 2 4" xfId="17630"/>
    <cellStyle name="Normal 4 2 2 5 3 2 5" xfId="17631"/>
    <cellStyle name="Normal 4 2 2 5 3 3" xfId="17632"/>
    <cellStyle name="Normal 4 2 2 5 3 3 2" xfId="17633"/>
    <cellStyle name="Normal 4 2 2 5 3 3 3" xfId="17634"/>
    <cellStyle name="Normal 4 2 2 5 3 3 4" xfId="17635"/>
    <cellStyle name="Normal 4 2 2 5 3 4" xfId="17636"/>
    <cellStyle name="Normal 4 2 2 5 3 5" xfId="17637"/>
    <cellStyle name="Normal 4 2 2 5 3 6" xfId="17638"/>
    <cellStyle name="Normal 4 2 2 5 4" xfId="17639"/>
    <cellStyle name="Normal 4 2 2 5 4 2" xfId="17640"/>
    <cellStyle name="Normal 4 2 2 5 4 2 2" xfId="17641"/>
    <cellStyle name="Normal 4 2 2 5 4 2 3" xfId="17642"/>
    <cellStyle name="Normal 4 2 2 5 4 2 4" xfId="17643"/>
    <cellStyle name="Normal 4 2 2 5 4 3" xfId="17644"/>
    <cellStyle name="Normal 4 2 2 5 4 4" xfId="17645"/>
    <cellStyle name="Normal 4 2 2 5 4 5" xfId="17646"/>
    <cellStyle name="Normal 4 2 2 5 5" xfId="17647"/>
    <cellStyle name="Normal 4 2 2 5 5 2" xfId="17648"/>
    <cellStyle name="Normal 4 2 2 5 5 3" xfId="17649"/>
    <cellStyle name="Normal 4 2 2 5 5 4" xfId="17650"/>
    <cellStyle name="Normal 4 2 2 5 6" xfId="17651"/>
    <cellStyle name="Normal 4 2 2 5 7" xfId="17652"/>
    <cellStyle name="Normal 4 2 2 5 8" xfId="17653"/>
    <cellStyle name="Normal 4 2 2 6" xfId="17654"/>
    <cellStyle name="Normal 4 2 2 6 2" xfId="17655"/>
    <cellStyle name="Normal 4 2 2 6 2 2" xfId="17656"/>
    <cellStyle name="Normal 4 2 2 6 2 2 2" xfId="17657"/>
    <cellStyle name="Normal 4 2 2 6 2 2 2 2" xfId="17658"/>
    <cellStyle name="Normal 4 2 2 6 2 2 2 3" xfId="17659"/>
    <cellStyle name="Normal 4 2 2 6 2 2 2 4" xfId="17660"/>
    <cellStyle name="Normal 4 2 2 6 2 2 3" xfId="17661"/>
    <cellStyle name="Normal 4 2 2 6 2 2 4" xfId="17662"/>
    <cellStyle name="Normal 4 2 2 6 2 2 5" xfId="17663"/>
    <cellStyle name="Normal 4 2 2 6 2 3" xfId="17664"/>
    <cellStyle name="Normal 4 2 2 6 2 3 2" xfId="17665"/>
    <cellStyle name="Normal 4 2 2 6 2 3 3" xfId="17666"/>
    <cellStyle name="Normal 4 2 2 6 2 3 4" xfId="17667"/>
    <cellStyle name="Normal 4 2 2 6 2 4" xfId="17668"/>
    <cellStyle name="Normal 4 2 2 6 2 5" xfId="17669"/>
    <cellStyle name="Normal 4 2 2 6 2 6" xfId="17670"/>
    <cellStyle name="Normal 4 2 2 6 3" xfId="17671"/>
    <cellStyle name="Normal 4 2 2 6 3 2" xfId="17672"/>
    <cellStyle name="Normal 4 2 2 6 3 2 2" xfId="17673"/>
    <cellStyle name="Normal 4 2 2 6 3 2 2 2" xfId="17674"/>
    <cellStyle name="Normal 4 2 2 6 3 2 2 3" xfId="17675"/>
    <cellStyle name="Normal 4 2 2 6 3 2 2 4" xfId="17676"/>
    <cellStyle name="Normal 4 2 2 6 3 2 3" xfId="17677"/>
    <cellStyle name="Normal 4 2 2 6 3 2 4" xfId="17678"/>
    <cellStyle name="Normal 4 2 2 6 3 2 5" xfId="17679"/>
    <cellStyle name="Normal 4 2 2 6 3 3" xfId="17680"/>
    <cellStyle name="Normal 4 2 2 6 3 3 2" xfId="17681"/>
    <cellStyle name="Normal 4 2 2 6 3 3 3" xfId="17682"/>
    <cellStyle name="Normal 4 2 2 6 3 3 4" xfId="17683"/>
    <cellStyle name="Normal 4 2 2 6 3 4" xfId="17684"/>
    <cellStyle name="Normal 4 2 2 6 3 5" xfId="17685"/>
    <cellStyle name="Normal 4 2 2 6 3 6" xfId="17686"/>
    <cellStyle name="Normal 4 2 2 6 4" xfId="17687"/>
    <cellStyle name="Normal 4 2 2 6 4 2" xfId="17688"/>
    <cellStyle name="Normal 4 2 2 6 4 2 2" xfId="17689"/>
    <cellStyle name="Normal 4 2 2 6 4 2 3" xfId="17690"/>
    <cellStyle name="Normal 4 2 2 6 4 2 4" xfId="17691"/>
    <cellStyle name="Normal 4 2 2 6 4 3" xfId="17692"/>
    <cellStyle name="Normal 4 2 2 6 4 4" xfId="17693"/>
    <cellStyle name="Normal 4 2 2 6 4 5" xfId="17694"/>
    <cellStyle name="Normal 4 2 2 6 5" xfId="17695"/>
    <cellStyle name="Normal 4 2 2 6 5 2" xfId="17696"/>
    <cellStyle name="Normal 4 2 2 6 5 3" xfId="17697"/>
    <cellStyle name="Normal 4 2 2 6 5 4" xfId="17698"/>
    <cellStyle name="Normal 4 2 2 6 6" xfId="17699"/>
    <cellStyle name="Normal 4 2 2 6 7" xfId="17700"/>
    <cellStyle name="Normal 4 2 2 6 8" xfId="17701"/>
    <cellStyle name="Normal 4 2 2 7" xfId="17702"/>
    <cellStyle name="Normal 4 2 2 7 2" xfId="17703"/>
    <cellStyle name="Normal 4 2 2 7 2 2" xfId="17704"/>
    <cellStyle name="Normal 4 2 2 7 2 2 2" xfId="17705"/>
    <cellStyle name="Normal 4 2 2 7 2 2 3" xfId="17706"/>
    <cellStyle name="Normal 4 2 2 7 2 2 4" xfId="17707"/>
    <cellStyle name="Normal 4 2 2 7 2 3" xfId="17708"/>
    <cellStyle name="Normal 4 2 2 7 2 4" xfId="17709"/>
    <cellStyle name="Normal 4 2 2 7 2 5" xfId="17710"/>
    <cellStyle name="Normal 4 2 2 7 3" xfId="17711"/>
    <cellStyle name="Normal 4 2 2 7 3 2" xfId="17712"/>
    <cellStyle name="Normal 4 2 2 7 3 3" xfId="17713"/>
    <cellStyle name="Normal 4 2 2 7 3 4" xfId="17714"/>
    <cellStyle name="Normal 4 2 2 7 4" xfId="17715"/>
    <cellStyle name="Normal 4 2 2 7 5" xfId="17716"/>
    <cellStyle name="Normal 4 2 2 7 6" xfId="17717"/>
    <cellStyle name="Normal 4 2 2 8" xfId="17718"/>
    <cellStyle name="Normal 4 2 2 8 2" xfId="17719"/>
    <cellStyle name="Normal 4 2 2 8 2 2" xfId="17720"/>
    <cellStyle name="Normal 4 2 2 8 2 2 2" xfId="17721"/>
    <cellStyle name="Normal 4 2 2 8 2 2 3" xfId="17722"/>
    <cellStyle name="Normal 4 2 2 8 2 2 4" xfId="17723"/>
    <cellStyle name="Normal 4 2 2 8 2 3" xfId="17724"/>
    <cellStyle name="Normal 4 2 2 8 2 4" xfId="17725"/>
    <cellStyle name="Normal 4 2 2 8 2 5" xfId="17726"/>
    <cellStyle name="Normal 4 2 2 8 3" xfId="17727"/>
    <cellStyle name="Normal 4 2 2 8 3 2" xfId="17728"/>
    <cellStyle name="Normal 4 2 2 8 3 3" xfId="17729"/>
    <cellStyle name="Normal 4 2 2 8 3 4" xfId="17730"/>
    <cellStyle name="Normal 4 2 2 8 4" xfId="17731"/>
    <cellStyle name="Normal 4 2 2 8 5" xfId="17732"/>
    <cellStyle name="Normal 4 2 2 8 6" xfId="17733"/>
    <cellStyle name="Normal 4 2 2 9" xfId="17734"/>
    <cellStyle name="Normal 4 2 3" xfId="17735"/>
    <cellStyle name="Normal 4 2 3 10" xfId="17736"/>
    <cellStyle name="Normal 4 2 3 2" xfId="17737"/>
    <cellStyle name="Normal 4 2 3 2 2" xfId="17738"/>
    <cellStyle name="Normal 4 2 3 2 2 2" xfId="17739"/>
    <cellStyle name="Normal 4 2 3 2 2 2 2" xfId="17740"/>
    <cellStyle name="Normal 4 2 3 2 2 2 2 2" xfId="17741"/>
    <cellStyle name="Normal 4 2 3 2 2 2 2 3" xfId="17742"/>
    <cellStyle name="Normal 4 2 3 2 2 2 2 4" xfId="17743"/>
    <cellStyle name="Normal 4 2 3 2 2 2 3" xfId="17744"/>
    <cellStyle name="Normal 4 2 3 2 2 2 4" xfId="17745"/>
    <cellStyle name="Normal 4 2 3 2 2 2 5" xfId="17746"/>
    <cellStyle name="Normal 4 2 3 2 2 3" xfId="17747"/>
    <cellStyle name="Normal 4 2 3 2 2 3 2" xfId="17748"/>
    <cellStyle name="Normal 4 2 3 2 2 3 3" xfId="17749"/>
    <cellStyle name="Normal 4 2 3 2 2 3 4" xfId="17750"/>
    <cellStyle name="Normal 4 2 3 2 2 4" xfId="17751"/>
    <cellStyle name="Normal 4 2 3 2 2 5" xfId="17752"/>
    <cellStyle name="Normal 4 2 3 2 2 6" xfId="17753"/>
    <cellStyle name="Normal 4 2 3 2 3" xfId="17754"/>
    <cellStyle name="Normal 4 2 3 2 3 2" xfId="17755"/>
    <cellStyle name="Normal 4 2 3 2 3 2 2" xfId="17756"/>
    <cellStyle name="Normal 4 2 3 2 3 2 2 2" xfId="17757"/>
    <cellStyle name="Normal 4 2 3 2 3 2 2 3" xfId="17758"/>
    <cellStyle name="Normal 4 2 3 2 3 2 2 4" xfId="17759"/>
    <cellStyle name="Normal 4 2 3 2 3 2 3" xfId="17760"/>
    <cellStyle name="Normal 4 2 3 2 3 2 4" xfId="17761"/>
    <cellStyle name="Normal 4 2 3 2 3 2 5" xfId="17762"/>
    <cellStyle name="Normal 4 2 3 2 3 3" xfId="17763"/>
    <cellStyle name="Normal 4 2 3 2 3 3 2" xfId="17764"/>
    <cellStyle name="Normal 4 2 3 2 3 3 3" xfId="17765"/>
    <cellStyle name="Normal 4 2 3 2 3 3 4" xfId="17766"/>
    <cellStyle name="Normal 4 2 3 2 3 4" xfId="17767"/>
    <cellStyle name="Normal 4 2 3 2 3 5" xfId="17768"/>
    <cellStyle name="Normal 4 2 3 2 3 6" xfId="17769"/>
    <cellStyle name="Normal 4 2 3 2 4" xfId="17770"/>
    <cellStyle name="Normal 4 2 3 2 4 2" xfId="17771"/>
    <cellStyle name="Normal 4 2 3 2 4 2 2" xfId="17772"/>
    <cellStyle name="Normal 4 2 3 2 4 2 3" xfId="17773"/>
    <cellStyle name="Normal 4 2 3 2 4 2 4" xfId="17774"/>
    <cellStyle name="Normal 4 2 3 2 4 3" xfId="17775"/>
    <cellStyle name="Normal 4 2 3 2 4 4" xfId="17776"/>
    <cellStyle name="Normal 4 2 3 2 4 5" xfId="17777"/>
    <cellStyle name="Normal 4 2 3 2 5" xfId="17778"/>
    <cellStyle name="Normal 4 2 3 2 5 2" xfId="17779"/>
    <cellStyle name="Normal 4 2 3 2 5 3" xfId="17780"/>
    <cellStyle name="Normal 4 2 3 2 5 4" xfId="17781"/>
    <cellStyle name="Normal 4 2 3 2 6" xfId="17782"/>
    <cellStyle name="Normal 4 2 3 2 7" xfId="17783"/>
    <cellStyle name="Normal 4 2 3 2 8" xfId="17784"/>
    <cellStyle name="Normal 4 2 3 3" xfId="17785"/>
    <cellStyle name="Normal 4 2 3 3 2" xfId="17786"/>
    <cellStyle name="Normal 4 2 3 3 2 2" xfId="17787"/>
    <cellStyle name="Normal 4 2 3 3 2 2 2" xfId="17788"/>
    <cellStyle name="Normal 4 2 3 3 2 2 3" xfId="17789"/>
    <cellStyle name="Normal 4 2 3 3 2 2 4" xfId="17790"/>
    <cellStyle name="Normal 4 2 3 3 2 3" xfId="17791"/>
    <cellStyle name="Normal 4 2 3 3 2 3 2" xfId="17792"/>
    <cellStyle name="Normal 4 2 3 3 2 3 3" xfId="17793"/>
    <cellStyle name="Normal 4 2 3 3 2 3 4" xfId="17794"/>
    <cellStyle name="Normal 4 2 3 3 2 4" xfId="17795"/>
    <cellStyle name="Normal 4 2 3 3 2 5" xfId="17796"/>
    <cellStyle name="Normal 4 2 3 3 2 6" xfId="17797"/>
    <cellStyle name="Normal 4 2 3 3 3" xfId="17798"/>
    <cellStyle name="Normal 4 2 3 3 3 2" xfId="17799"/>
    <cellStyle name="Normal 4 2 3 3 3 3" xfId="17800"/>
    <cellStyle name="Normal 4 2 3 3 3 4" xfId="17801"/>
    <cellStyle name="Normal 4 2 3 3 4" xfId="17802"/>
    <cellStyle name="Normal 4 2 3 3 4 2" xfId="17803"/>
    <cellStyle name="Normal 4 2 3 3 4 3" xfId="17804"/>
    <cellStyle name="Normal 4 2 3 3 4 4" xfId="17805"/>
    <cellStyle name="Normal 4 2 3 3 5" xfId="17806"/>
    <cellStyle name="Normal 4 2 3 3 6" xfId="17807"/>
    <cellStyle name="Normal 4 2 3 3 7" xfId="17808"/>
    <cellStyle name="Normal 4 2 3 4" xfId="17809"/>
    <cellStyle name="Normal 4 2 3 4 2" xfId="17810"/>
    <cellStyle name="Normal 4 2 3 4 2 2" xfId="17811"/>
    <cellStyle name="Normal 4 2 3 4 2 2 2" xfId="17812"/>
    <cellStyle name="Normal 4 2 3 4 2 2 3" xfId="17813"/>
    <cellStyle name="Normal 4 2 3 4 2 2 4" xfId="17814"/>
    <cellStyle name="Normal 4 2 3 4 2 3" xfId="17815"/>
    <cellStyle name="Normal 4 2 3 4 2 4" xfId="17816"/>
    <cellStyle name="Normal 4 2 3 4 2 5" xfId="17817"/>
    <cellStyle name="Normal 4 2 3 4 3" xfId="17818"/>
    <cellStyle name="Normal 4 2 3 4 3 2" xfId="17819"/>
    <cellStyle name="Normal 4 2 3 4 3 3" xfId="17820"/>
    <cellStyle name="Normal 4 2 3 4 3 4" xfId="17821"/>
    <cellStyle name="Normal 4 2 3 4 4" xfId="17822"/>
    <cellStyle name="Normal 4 2 3 4 5" xfId="17823"/>
    <cellStyle name="Normal 4 2 3 4 6" xfId="17824"/>
    <cellStyle name="Normal 4 2 3 5" xfId="17825"/>
    <cellStyle name="Normal 4 2 3 5 2" xfId="17826"/>
    <cellStyle name="Normal 4 2 3 5 2 2" xfId="17827"/>
    <cellStyle name="Normal 4 2 3 5 2 2 2" xfId="17828"/>
    <cellStyle name="Normal 4 2 3 5 2 2 3" xfId="17829"/>
    <cellStyle name="Normal 4 2 3 5 2 2 4" xfId="17830"/>
    <cellStyle name="Normal 4 2 3 5 2 3" xfId="17831"/>
    <cellStyle name="Normal 4 2 3 5 2 4" xfId="17832"/>
    <cellStyle name="Normal 4 2 3 5 2 5" xfId="17833"/>
    <cellStyle name="Normal 4 2 3 5 3" xfId="17834"/>
    <cellStyle name="Normal 4 2 3 5 3 2" xfId="17835"/>
    <cellStyle name="Normal 4 2 3 5 3 3" xfId="17836"/>
    <cellStyle name="Normal 4 2 3 5 3 4" xfId="17837"/>
    <cellStyle name="Normal 4 2 3 5 4" xfId="17838"/>
    <cellStyle name="Normal 4 2 3 5 4 2" xfId="17839"/>
    <cellStyle name="Normal 4 2 3 5 4 3" xfId="17840"/>
    <cellStyle name="Normal 4 2 3 5 4 4" xfId="17841"/>
    <cellStyle name="Normal 4 2 3 5 5" xfId="17842"/>
    <cellStyle name="Normal 4 2 3 5 6" xfId="17843"/>
    <cellStyle name="Normal 4 2 3 5 7" xfId="17844"/>
    <cellStyle name="Normal 4 2 3 6" xfId="17845"/>
    <cellStyle name="Normal 4 2 3 6 2" xfId="17846"/>
    <cellStyle name="Normal 4 2 3 6 2 2" xfId="17847"/>
    <cellStyle name="Normal 4 2 3 6 2 3" xfId="17848"/>
    <cellStyle name="Normal 4 2 3 6 2 4" xfId="17849"/>
    <cellStyle name="Normal 4 2 3 6 3" xfId="17850"/>
    <cellStyle name="Normal 4 2 3 6 4" xfId="17851"/>
    <cellStyle name="Normal 4 2 3 6 5" xfId="17852"/>
    <cellStyle name="Normal 4 2 3 7" xfId="17853"/>
    <cellStyle name="Normal 4 2 3 7 2" xfId="17854"/>
    <cellStyle name="Normal 4 2 3 7 3" xfId="17855"/>
    <cellStyle name="Normal 4 2 3 7 4" xfId="17856"/>
    <cellStyle name="Normal 4 2 3 8" xfId="17857"/>
    <cellStyle name="Normal 4 2 3 9" xfId="17858"/>
    <cellStyle name="Normal 4 2 4" xfId="17859"/>
    <cellStyle name="Normal 4 2 4 10" xfId="17860"/>
    <cellStyle name="Normal 4 2 4 2" xfId="17861"/>
    <cellStyle name="Normal 4 2 4 2 2" xfId="17862"/>
    <cellStyle name="Normal 4 2 4 2 2 2" xfId="17863"/>
    <cellStyle name="Normal 4 2 4 2 2 2 2" xfId="17864"/>
    <cellStyle name="Normal 4 2 4 2 2 2 2 2" xfId="17865"/>
    <cellStyle name="Normal 4 2 4 2 2 2 2 3" xfId="17866"/>
    <cellStyle name="Normal 4 2 4 2 2 2 2 4" xfId="17867"/>
    <cellStyle name="Normal 4 2 4 2 2 2 3" xfId="17868"/>
    <cellStyle name="Normal 4 2 4 2 2 2 4" xfId="17869"/>
    <cellStyle name="Normal 4 2 4 2 2 2 5" xfId="17870"/>
    <cellStyle name="Normal 4 2 4 2 2 3" xfId="17871"/>
    <cellStyle name="Normal 4 2 4 2 2 3 2" xfId="17872"/>
    <cellStyle name="Normal 4 2 4 2 2 3 3" xfId="17873"/>
    <cellStyle name="Normal 4 2 4 2 2 3 4" xfId="17874"/>
    <cellStyle name="Normal 4 2 4 2 2 4" xfId="17875"/>
    <cellStyle name="Normal 4 2 4 2 2 5" xfId="17876"/>
    <cellStyle name="Normal 4 2 4 2 2 6" xfId="17877"/>
    <cellStyle name="Normal 4 2 4 2 3" xfId="17878"/>
    <cellStyle name="Normal 4 2 4 2 3 2" xfId="17879"/>
    <cellStyle name="Normal 4 2 4 2 3 2 2" xfId="17880"/>
    <cellStyle name="Normal 4 2 4 2 3 2 2 2" xfId="17881"/>
    <cellStyle name="Normal 4 2 4 2 3 2 2 3" xfId="17882"/>
    <cellStyle name="Normal 4 2 4 2 3 2 2 4" xfId="17883"/>
    <cellStyle name="Normal 4 2 4 2 3 2 3" xfId="17884"/>
    <cellStyle name="Normal 4 2 4 2 3 2 4" xfId="17885"/>
    <cellStyle name="Normal 4 2 4 2 3 2 5" xfId="17886"/>
    <cellStyle name="Normal 4 2 4 2 3 3" xfId="17887"/>
    <cellStyle name="Normal 4 2 4 2 3 3 2" xfId="17888"/>
    <cellStyle name="Normal 4 2 4 2 3 3 3" xfId="17889"/>
    <cellStyle name="Normal 4 2 4 2 3 3 4" xfId="17890"/>
    <cellStyle name="Normal 4 2 4 2 3 4" xfId="17891"/>
    <cellStyle name="Normal 4 2 4 2 3 5" xfId="17892"/>
    <cellStyle name="Normal 4 2 4 2 3 6" xfId="17893"/>
    <cellStyle name="Normal 4 2 4 2 4" xfId="17894"/>
    <cellStyle name="Normal 4 2 4 2 4 2" xfId="17895"/>
    <cellStyle name="Normal 4 2 4 2 4 2 2" xfId="17896"/>
    <cellStyle name="Normal 4 2 4 2 4 2 3" xfId="17897"/>
    <cellStyle name="Normal 4 2 4 2 4 2 4" xfId="17898"/>
    <cellStyle name="Normal 4 2 4 2 4 3" xfId="17899"/>
    <cellStyle name="Normal 4 2 4 2 4 4" xfId="17900"/>
    <cellStyle name="Normal 4 2 4 2 4 5" xfId="17901"/>
    <cellStyle name="Normal 4 2 4 2 5" xfId="17902"/>
    <cellStyle name="Normal 4 2 4 2 5 2" xfId="17903"/>
    <cellStyle name="Normal 4 2 4 2 5 3" xfId="17904"/>
    <cellStyle name="Normal 4 2 4 2 5 4" xfId="17905"/>
    <cellStyle name="Normal 4 2 4 2 6" xfId="17906"/>
    <cellStyle name="Normal 4 2 4 2 7" xfId="17907"/>
    <cellStyle name="Normal 4 2 4 2 8" xfId="17908"/>
    <cellStyle name="Normal 4 2 4 3" xfId="17909"/>
    <cellStyle name="Normal 4 2 4 3 2" xfId="17910"/>
    <cellStyle name="Normal 4 2 4 3 2 2" xfId="17911"/>
    <cellStyle name="Normal 4 2 4 3 2 2 2" xfId="17912"/>
    <cellStyle name="Normal 4 2 4 3 2 2 3" xfId="17913"/>
    <cellStyle name="Normal 4 2 4 3 2 2 4" xfId="17914"/>
    <cellStyle name="Normal 4 2 4 3 2 3" xfId="17915"/>
    <cellStyle name="Normal 4 2 4 3 2 4" xfId="17916"/>
    <cellStyle name="Normal 4 2 4 3 2 5" xfId="17917"/>
    <cellStyle name="Normal 4 2 4 3 3" xfId="17918"/>
    <cellStyle name="Normal 4 2 4 3 3 2" xfId="17919"/>
    <cellStyle name="Normal 4 2 4 3 3 3" xfId="17920"/>
    <cellStyle name="Normal 4 2 4 3 3 4" xfId="17921"/>
    <cellStyle name="Normal 4 2 4 3 4" xfId="17922"/>
    <cellStyle name="Normal 4 2 4 3 5" xfId="17923"/>
    <cellStyle name="Normal 4 2 4 3 6" xfId="17924"/>
    <cellStyle name="Normal 4 2 4 4" xfId="17925"/>
    <cellStyle name="Normal 4 2 4 4 2" xfId="17926"/>
    <cellStyle name="Normal 4 2 4 4 2 2" xfId="17927"/>
    <cellStyle name="Normal 4 2 4 4 2 2 2" xfId="17928"/>
    <cellStyle name="Normal 4 2 4 4 2 2 3" xfId="17929"/>
    <cellStyle name="Normal 4 2 4 4 2 2 4" xfId="17930"/>
    <cellStyle name="Normal 4 2 4 4 2 3" xfId="17931"/>
    <cellStyle name="Normal 4 2 4 4 2 4" xfId="17932"/>
    <cellStyle name="Normal 4 2 4 4 2 5" xfId="17933"/>
    <cellStyle name="Normal 4 2 4 4 3" xfId="17934"/>
    <cellStyle name="Normal 4 2 4 4 3 2" xfId="17935"/>
    <cellStyle name="Normal 4 2 4 4 3 3" xfId="17936"/>
    <cellStyle name="Normal 4 2 4 4 3 4" xfId="17937"/>
    <cellStyle name="Normal 4 2 4 4 4" xfId="17938"/>
    <cellStyle name="Normal 4 2 4 4 5" xfId="17939"/>
    <cellStyle name="Normal 4 2 4 4 6" xfId="17940"/>
    <cellStyle name="Normal 4 2 4 5" xfId="17941"/>
    <cellStyle name="Normal 4 2 4 5 2" xfId="17942"/>
    <cellStyle name="Normal 4 2 4 5 2 2" xfId="17943"/>
    <cellStyle name="Normal 4 2 4 5 2 2 2" xfId="17944"/>
    <cellStyle name="Normal 4 2 4 5 2 2 3" xfId="17945"/>
    <cellStyle name="Normal 4 2 4 5 2 2 4" xfId="17946"/>
    <cellStyle name="Normal 4 2 4 5 2 3" xfId="17947"/>
    <cellStyle name="Normal 4 2 4 5 2 4" xfId="17948"/>
    <cellStyle name="Normal 4 2 4 5 2 5" xfId="17949"/>
    <cellStyle name="Normal 4 2 4 5 3" xfId="17950"/>
    <cellStyle name="Normal 4 2 4 5 3 2" xfId="17951"/>
    <cellStyle name="Normal 4 2 4 5 3 3" xfId="17952"/>
    <cellStyle name="Normal 4 2 4 5 3 4" xfId="17953"/>
    <cellStyle name="Normal 4 2 4 5 4" xfId="17954"/>
    <cellStyle name="Normal 4 2 4 5 5" xfId="17955"/>
    <cellStyle name="Normal 4 2 4 5 6" xfId="17956"/>
    <cellStyle name="Normal 4 2 4 6" xfId="17957"/>
    <cellStyle name="Normal 4 2 4 6 2" xfId="17958"/>
    <cellStyle name="Normal 4 2 4 6 2 2" xfId="17959"/>
    <cellStyle name="Normal 4 2 4 6 2 3" xfId="17960"/>
    <cellStyle name="Normal 4 2 4 6 2 4" xfId="17961"/>
    <cellStyle name="Normal 4 2 4 6 3" xfId="17962"/>
    <cellStyle name="Normal 4 2 4 6 4" xfId="17963"/>
    <cellStyle name="Normal 4 2 4 6 5" xfId="17964"/>
    <cellStyle name="Normal 4 2 4 7" xfId="17965"/>
    <cellStyle name="Normal 4 2 4 7 2" xfId="17966"/>
    <cellStyle name="Normal 4 2 4 7 3" xfId="17967"/>
    <cellStyle name="Normal 4 2 4 7 4" xfId="17968"/>
    <cellStyle name="Normal 4 2 4 8" xfId="17969"/>
    <cellStyle name="Normal 4 2 4 9" xfId="17970"/>
    <cellStyle name="Normal 4 2 5" xfId="17971"/>
    <cellStyle name="Normal 4 2 5 2" xfId="17972"/>
    <cellStyle name="Normal 4 2 5 2 2" xfId="17973"/>
    <cellStyle name="Normal 4 2 5 2 2 2" xfId="17974"/>
    <cellStyle name="Normal 4 2 5 2 2 2 2" xfId="17975"/>
    <cellStyle name="Normal 4 2 5 2 2 2 2 2" xfId="17976"/>
    <cellStyle name="Normal 4 2 5 2 2 2 2 3" xfId="17977"/>
    <cellStyle name="Normal 4 2 5 2 2 2 2 4" xfId="17978"/>
    <cellStyle name="Normal 4 2 5 2 2 2 3" xfId="17979"/>
    <cellStyle name="Normal 4 2 5 2 2 2 4" xfId="17980"/>
    <cellStyle name="Normal 4 2 5 2 2 2 5" xfId="17981"/>
    <cellStyle name="Normal 4 2 5 2 2 3" xfId="17982"/>
    <cellStyle name="Normal 4 2 5 2 2 3 2" xfId="17983"/>
    <cellStyle name="Normal 4 2 5 2 2 3 3" xfId="17984"/>
    <cellStyle name="Normal 4 2 5 2 2 3 4" xfId="17985"/>
    <cellStyle name="Normal 4 2 5 2 2 4" xfId="17986"/>
    <cellStyle name="Normal 4 2 5 2 2 5" xfId="17987"/>
    <cellStyle name="Normal 4 2 5 2 2 6" xfId="17988"/>
    <cellStyle name="Normal 4 2 5 2 3" xfId="17989"/>
    <cellStyle name="Normal 4 2 5 2 3 2" xfId="17990"/>
    <cellStyle name="Normal 4 2 5 2 3 2 2" xfId="17991"/>
    <cellStyle name="Normal 4 2 5 2 3 2 2 2" xfId="17992"/>
    <cellStyle name="Normal 4 2 5 2 3 2 2 3" xfId="17993"/>
    <cellStyle name="Normal 4 2 5 2 3 2 2 4" xfId="17994"/>
    <cellStyle name="Normal 4 2 5 2 3 2 3" xfId="17995"/>
    <cellStyle name="Normal 4 2 5 2 3 2 4" xfId="17996"/>
    <cellStyle name="Normal 4 2 5 2 3 2 5" xfId="17997"/>
    <cellStyle name="Normal 4 2 5 2 3 3" xfId="17998"/>
    <cellStyle name="Normal 4 2 5 2 3 3 2" xfId="17999"/>
    <cellStyle name="Normal 4 2 5 2 3 3 3" xfId="18000"/>
    <cellStyle name="Normal 4 2 5 2 3 3 4" xfId="18001"/>
    <cellStyle name="Normal 4 2 5 2 3 4" xfId="18002"/>
    <cellStyle name="Normal 4 2 5 2 3 5" xfId="18003"/>
    <cellStyle name="Normal 4 2 5 2 3 6" xfId="18004"/>
    <cellStyle name="Normal 4 2 5 2 4" xfId="18005"/>
    <cellStyle name="Normal 4 2 5 2 4 2" xfId="18006"/>
    <cellStyle name="Normal 4 2 5 2 4 2 2" xfId="18007"/>
    <cellStyle name="Normal 4 2 5 2 4 2 3" xfId="18008"/>
    <cellStyle name="Normal 4 2 5 2 4 2 4" xfId="18009"/>
    <cellStyle name="Normal 4 2 5 2 4 3" xfId="18010"/>
    <cellStyle name="Normal 4 2 5 2 4 4" xfId="18011"/>
    <cellStyle name="Normal 4 2 5 2 4 5" xfId="18012"/>
    <cellStyle name="Normal 4 2 5 2 5" xfId="18013"/>
    <cellStyle name="Normal 4 2 5 2 5 2" xfId="18014"/>
    <cellStyle name="Normal 4 2 5 2 5 3" xfId="18015"/>
    <cellStyle name="Normal 4 2 5 2 5 4" xfId="18016"/>
    <cellStyle name="Normal 4 2 5 2 6" xfId="18017"/>
    <cellStyle name="Normal 4 2 5 2 7" xfId="18018"/>
    <cellStyle name="Normal 4 2 5 2 8" xfId="18019"/>
    <cellStyle name="Normal 4 2 5 3" xfId="18020"/>
    <cellStyle name="Normal 4 2 5 3 2" xfId="18021"/>
    <cellStyle name="Normal 4 2 5 3 2 2" xfId="18022"/>
    <cellStyle name="Normal 4 2 5 3 2 2 2" xfId="18023"/>
    <cellStyle name="Normal 4 2 5 3 2 2 3" xfId="18024"/>
    <cellStyle name="Normal 4 2 5 3 2 2 4" xfId="18025"/>
    <cellStyle name="Normal 4 2 5 3 2 3" xfId="18026"/>
    <cellStyle name="Normal 4 2 5 3 2 4" xfId="18027"/>
    <cellStyle name="Normal 4 2 5 3 2 5" xfId="18028"/>
    <cellStyle name="Normal 4 2 5 3 3" xfId="18029"/>
    <cellStyle name="Normal 4 2 5 3 3 2" xfId="18030"/>
    <cellStyle name="Normal 4 2 5 3 3 3" xfId="18031"/>
    <cellStyle name="Normal 4 2 5 3 3 4" xfId="18032"/>
    <cellStyle name="Normal 4 2 5 3 4" xfId="18033"/>
    <cellStyle name="Normal 4 2 5 3 5" xfId="18034"/>
    <cellStyle name="Normal 4 2 5 3 6" xfId="18035"/>
    <cellStyle name="Normal 4 2 5 4" xfId="18036"/>
    <cellStyle name="Normal 4 2 5 4 2" xfId="18037"/>
    <cellStyle name="Normal 4 2 5 4 2 2" xfId="18038"/>
    <cellStyle name="Normal 4 2 5 4 2 2 2" xfId="18039"/>
    <cellStyle name="Normal 4 2 5 4 2 2 3" xfId="18040"/>
    <cellStyle name="Normal 4 2 5 4 2 2 4" xfId="18041"/>
    <cellStyle name="Normal 4 2 5 4 2 3" xfId="18042"/>
    <cellStyle name="Normal 4 2 5 4 2 4" xfId="18043"/>
    <cellStyle name="Normal 4 2 5 4 2 5" xfId="18044"/>
    <cellStyle name="Normal 4 2 5 4 3" xfId="18045"/>
    <cellStyle name="Normal 4 2 5 4 3 2" xfId="18046"/>
    <cellStyle name="Normal 4 2 5 4 3 3" xfId="18047"/>
    <cellStyle name="Normal 4 2 5 4 3 4" xfId="18048"/>
    <cellStyle name="Normal 4 2 5 4 4" xfId="18049"/>
    <cellStyle name="Normal 4 2 5 4 5" xfId="18050"/>
    <cellStyle name="Normal 4 2 5 4 6" xfId="18051"/>
    <cellStyle name="Normal 4 2 5 5" xfId="18052"/>
    <cellStyle name="Normal 4 2 5 5 2" xfId="18053"/>
    <cellStyle name="Normal 4 2 5 5 2 2" xfId="18054"/>
    <cellStyle name="Normal 4 2 5 5 2 3" xfId="18055"/>
    <cellStyle name="Normal 4 2 5 5 2 4" xfId="18056"/>
    <cellStyle name="Normal 4 2 5 5 3" xfId="18057"/>
    <cellStyle name="Normal 4 2 5 5 4" xfId="18058"/>
    <cellStyle name="Normal 4 2 5 5 5" xfId="18059"/>
    <cellStyle name="Normal 4 2 5 6" xfId="18060"/>
    <cellStyle name="Normal 4 2 5 6 2" xfId="18061"/>
    <cellStyle name="Normal 4 2 5 6 3" xfId="18062"/>
    <cellStyle name="Normal 4 2 5 6 4" xfId="18063"/>
    <cellStyle name="Normal 4 2 5 7" xfId="18064"/>
    <cellStyle name="Normal 4 2 5 8" xfId="18065"/>
    <cellStyle name="Normal 4 2 5 9" xfId="18066"/>
    <cellStyle name="Normal 4 2 6" xfId="18067"/>
    <cellStyle name="Normal 4 2 6 2" xfId="18068"/>
    <cellStyle name="Normal 4 2 6 2 2" xfId="18069"/>
    <cellStyle name="Normal 4 2 6 2 2 2" xfId="18070"/>
    <cellStyle name="Normal 4 2 6 2 2 2 2" xfId="18071"/>
    <cellStyle name="Normal 4 2 6 2 2 2 3" xfId="18072"/>
    <cellStyle name="Normal 4 2 6 2 2 2 4" xfId="18073"/>
    <cellStyle name="Normal 4 2 6 2 2 3" xfId="18074"/>
    <cellStyle name="Normal 4 2 6 2 2 4" xfId="18075"/>
    <cellStyle name="Normal 4 2 6 2 2 5" xfId="18076"/>
    <cellStyle name="Normal 4 2 6 2 3" xfId="18077"/>
    <cellStyle name="Normal 4 2 6 2 3 2" xfId="18078"/>
    <cellStyle name="Normal 4 2 6 2 3 3" xfId="18079"/>
    <cellStyle name="Normal 4 2 6 2 3 4" xfId="18080"/>
    <cellStyle name="Normal 4 2 6 2 4" xfId="18081"/>
    <cellStyle name="Normal 4 2 6 2 5" xfId="18082"/>
    <cellStyle name="Normal 4 2 6 2 6" xfId="18083"/>
    <cellStyle name="Normal 4 2 6 3" xfId="18084"/>
    <cellStyle name="Normal 4 2 6 3 2" xfId="18085"/>
    <cellStyle name="Normal 4 2 6 3 2 2" xfId="18086"/>
    <cellStyle name="Normal 4 2 6 3 2 2 2" xfId="18087"/>
    <cellStyle name="Normal 4 2 6 3 2 2 3" xfId="18088"/>
    <cellStyle name="Normal 4 2 6 3 2 2 4" xfId="18089"/>
    <cellStyle name="Normal 4 2 6 3 2 3" xfId="18090"/>
    <cellStyle name="Normal 4 2 6 3 2 4" xfId="18091"/>
    <cellStyle name="Normal 4 2 6 3 2 5" xfId="18092"/>
    <cellStyle name="Normal 4 2 6 3 3" xfId="18093"/>
    <cellStyle name="Normal 4 2 6 3 3 2" xfId="18094"/>
    <cellStyle name="Normal 4 2 6 3 3 3" xfId="18095"/>
    <cellStyle name="Normal 4 2 6 3 3 4" xfId="18096"/>
    <cellStyle name="Normal 4 2 6 3 4" xfId="18097"/>
    <cellStyle name="Normal 4 2 6 3 5" xfId="18098"/>
    <cellStyle name="Normal 4 2 6 3 6" xfId="18099"/>
    <cellStyle name="Normal 4 2 6 4" xfId="18100"/>
    <cellStyle name="Normal 4 2 6 4 2" xfId="18101"/>
    <cellStyle name="Normal 4 2 6 4 2 2" xfId="18102"/>
    <cellStyle name="Normal 4 2 6 4 2 3" xfId="18103"/>
    <cellStyle name="Normal 4 2 6 4 2 4" xfId="18104"/>
    <cellStyle name="Normal 4 2 6 4 3" xfId="18105"/>
    <cellStyle name="Normal 4 2 6 4 4" xfId="18106"/>
    <cellStyle name="Normal 4 2 6 4 5" xfId="18107"/>
    <cellStyle name="Normal 4 2 6 5" xfId="18108"/>
    <cellStyle name="Normal 4 2 6 5 2" xfId="18109"/>
    <cellStyle name="Normal 4 2 6 5 3" xfId="18110"/>
    <cellStyle name="Normal 4 2 6 5 4" xfId="18111"/>
    <cellStyle name="Normal 4 2 6 6" xfId="18112"/>
    <cellStyle name="Normal 4 2 6 7" xfId="18113"/>
    <cellStyle name="Normal 4 2 6 8" xfId="18114"/>
    <cellStyle name="Normal 4 2 7" xfId="18115"/>
    <cellStyle name="Normal 4 2 7 2" xfId="18116"/>
    <cellStyle name="Normal 4 2 7 2 2" xfId="18117"/>
    <cellStyle name="Normal 4 2 7 2 2 2" xfId="18118"/>
    <cellStyle name="Normal 4 2 7 2 2 2 2" xfId="18119"/>
    <cellStyle name="Normal 4 2 7 2 2 2 3" xfId="18120"/>
    <cellStyle name="Normal 4 2 7 2 2 2 4" xfId="18121"/>
    <cellStyle name="Normal 4 2 7 2 2 3" xfId="18122"/>
    <cellStyle name="Normal 4 2 7 2 2 4" xfId="18123"/>
    <cellStyle name="Normal 4 2 7 2 2 5" xfId="18124"/>
    <cellStyle name="Normal 4 2 7 2 3" xfId="18125"/>
    <cellStyle name="Normal 4 2 7 2 3 2" xfId="18126"/>
    <cellStyle name="Normal 4 2 7 2 3 3" xfId="18127"/>
    <cellStyle name="Normal 4 2 7 2 3 4" xfId="18128"/>
    <cellStyle name="Normal 4 2 7 2 4" xfId="18129"/>
    <cellStyle name="Normal 4 2 7 2 5" xfId="18130"/>
    <cellStyle name="Normal 4 2 7 2 6" xfId="18131"/>
    <cellStyle name="Normal 4 2 7 3" xfId="18132"/>
    <cellStyle name="Normal 4 2 7 3 2" xfId="18133"/>
    <cellStyle name="Normal 4 2 7 3 2 2" xfId="18134"/>
    <cellStyle name="Normal 4 2 7 3 2 2 2" xfId="18135"/>
    <cellStyle name="Normal 4 2 7 3 2 2 3" xfId="18136"/>
    <cellStyle name="Normal 4 2 7 3 2 2 4" xfId="18137"/>
    <cellStyle name="Normal 4 2 7 3 2 3" xfId="18138"/>
    <cellStyle name="Normal 4 2 7 3 2 4" xfId="18139"/>
    <cellStyle name="Normal 4 2 7 3 2 5" xfId="18140"/>
    <cellStyle name="Normal 4 2 7 3 3" xfId="18141"/>
    <cellStyle name="Normal 4 2 7 3 3 2" xfId="18142"/>
    <cellStyle name="Normal 4 2 7 3 3 3" xfId="18143"/>
    <cellStyle name="Normal 4 2 7 3 3 4" xfId="18144"/>
    <cellStyle name="Normal 4 2 7 3 4" xfId="18145"/>
    <cellStyle name="Normal 4 2 7 3 5" xfId="18146"/>
    <cellStyle name="Normal 4 2 7 3 6" xfId="18147"/>
    <cellStyle name="Normal 4 2 7 4" xfId="18148"/>
    <cellStyle name="Normal 4 2 7 4 2" xfId="18149"/>
    <cellStyle name="Normal 4 2 7 4 2 2" xfId="18150"/>
    <cellStyle name="Normal 4 2 7 4 2 3" xfId="18151"/>
    <cellStyle name="Normal 4 2 7 4 2 4" xfId="18152"/>
    <cellStyle name="Normal 4 2 7 4 3" xfId="18153"/>
    <cellStyle name="Normal 4 2 7 4 4" xfId="18154"/>
    <cellStyle name="Normal 4 2 7 4 5" xfId="18155"/>
    <cellStyle name="Normal 4 2 7 5" xfId="18156"/>
    <cellStyle name="Normal 4 2 7 5 2" xfId="18157"/>
    <cellStyle name="Normal 4 2 7 5 3" xfId="18158"/>
    <cellStyle name="Normal 4 2 7 5 4" xfId="18159"/>
    <cellStyle name="Normal 4 2 7 6" xfId="18160"/>
    <cellStyle name="Normal 4 2 7 7" xfId="18161"/>
    <cellStyle name="Normal 4 2 7 8" xfId="18162"/>
    <cellStyle name="Normal 4 2 8" xfId="18163"/>
    <cellStyle name="Normal 4 2 8 2" xfId="18164"/>
    <cellStyle name="Normal 4 2 8 2 2" xfId="18165"/>
    <cellStyle name="Normal 4 2 8 2 2 2" xfId="18166"/>
    <cellStyle name="Normal 4 2 8 2 2 3" xfId="18167"/>
    <cellStyle name="Normal 4 2 8 2 2 4" xfId="18168"/>
    <cellStyle name="Normal 4 2 8 2 3" xfId="18169"/>
    <cellStyle name="Normal 4 2 8 2 4" xfId="18170"/>
    <cellStyle name="Normal 4 2 8 2 5" xfId="18171"/>
    <cellStyle name="Normal 4 2 8 3" xfId="18172"/>
    <cellStyle name="Normal 4 2 8 3 2" xfId="18173"/>
    <cellStyle name="Normal 4 2 8 3 3" xfId="18174"/>
    <cellStyle name="Normal 4 2 8 3 4" xfId="18175"/>
    <cellStyle name="Normal 4 2 8 4" xfId="18176"/>
    <cellStyle name="Normal 4 2 8 5" xfId="18177"/>
    <cellStyle name="Normal 4 2 8 6" xfId="18178"/>
    <cellStyle name="Normal 4 2 9" xfId="18179"/>
    <cellStyle name="Normal 4 2 9 2" xfId="18180"/>
    <cellStyle name="Normal 4 2 9 2 2" xfId="18181"/>
    <cellStyle name="Normal 4 2 9 2 2 2" xfId="18182"/>
    <cellStyle name="Normal 4 2 9 2 2 3" xfId="18183"/>
    <cellStyle name="Normal 4 2 9 2 2 4" xfId="18184"/>
    <cellStyle name="Normal 4 2 9 2 3" xfId="18185"/>
    <cellStyle name="Normal 4 2 9 2 4" xfId="18186"/>
    <cellStyle name="Normal 4 2 9 2 5" xfId="18187"/>
    <cellStyle name="Normal 4 2 9 3" xfId="18188"/>
    <cellStyle name="Normal 4 2 9 3 2" xfId="18189"/>
    <cellStyle name="Normal 4 2 9 3 3" xfId="18190"/>
    <cellStyle name="Normal 4 2 9 3 4" xfId="18191"/>
    <cellStyle name="Normal 4 2 9 4" xfId="18192"/>
    <cellStyle name="Normal 4 2 9 5" xfId="18193"/>
    <cellStyle name="Normal 4 2 9 6" xfId="18194"/>
    <cellStyle name="Normal 4 3" xfId="18195"/>
    <cellStyle name="Normal 4 3 10" xfId="18196"/>
    <cellStyle name="Normal 4 3 11" xfId="18197"/>
    <cellStyle name="Normal 4 3 2" xfId="18198"/>
    <cellStyle name="Normal 4 3 2 10" xfId="18199"/>
    <cellStyle name="Normal 4 3 2 2" xfId="18200"/>
    <cellStyle name="Normal 4 3 2 2 2" xfId="18201"/>
    <cellStyle name="Normal 4 3 2 2 2 2" xfId="18202"/>
    <cellStyle name="Normal 4 3 2 2 2 2 2" xfId="18203"/>
    <cellStyle name="Normal 4 3 2 2 2 2 3" xfId="18204"/>
    <cellStyle name="Normal 4 3 2 2 2 2 4" xfId="18205"/>
    <cellStyle name="Normal 4 3 2 2 2 3" xfId="18206"/>
    <cellStyle name="Normal 4 3 2 2 2 3 2" xfId="18207"/>
    <cellStyle name="Normal 4 3 2 2 2 3 3" xfId="18208"/>
    <cellStyle name="Normal 4 3 2 2 2 3 4" xfId="18209"/>
    <cellStyle name="Normal 4 3 2 2 2 4" xfId="18210"/>
    <cellStyle name="Normal 4 3 2 2 2 5" xfId="18211"/>
    <cellStyle name="Normal 4 3 2 2 2 6" xfId="18212"/>
    <cellStyle name="Normal 4 3 2 2 3" xfId="18213"/>
    <cellStyle name="Normal 4 3 2 2 3 2" xfId="18214"/>
    <cellStyle name="Normal 4 3 2 2 3 3" xfId="18215"/>
    <cellStyle name="Normal 4 3 2 2 3 4" xfId="18216"/>
    <cellStyle name="Normal 4 3 2 2 4" xfId="18217"/>
    <cellStyle name="Normal 4 3 2 2 4 2" xfId="18218"/>
    <cellStyle name="Normal 4 3 2 2 4 3" xfId="18219"/>
    <cellStyle name="Normal 4 3 2 2 4 4" xfId="18220"/>
    <cellStyle name="Normal 4 3 2 2 5" xfId="18221"/>
    <cellStyle name="Normal 4 3 2 2 6" xfId="18222"/>
    <cellStyle name="Normal 4 3 2 2 7" xfId="18223"/>
    <cellStyle name="Normal 4 3 2 3" xfId="18224"/>
    <cellStyle name="Normal 4 3 2 3 2" xfId="18225"/>
    <cellStyle name="Normal 4 3 2 3 2 2" xfId="18226"/>
    <cellStyle name="Normal 4 3 2 3 2 2 2" xfId="18227"/>
    <cellStyle name="Normal 4 3 2 3 2 2 3" xfId="18228"/>
    <cellStyle name="Normal 4 3 2 3 2 2 4" xfId="18229"/>
    <cellStyle name="Normal 4 3 2 3 2 3" xfId="18230"/>
    <cellStyle name="Normal 4 3 2 3 2 3 2" xfId="18231"/>
    <cellStyle name="Normal 4 3 2 3 2 3 3" xfId="18232"/>
    <cellStyle name="Normal 4 3 2 3 2 3 4" xfId="18233"/>
    <cellStyle name="Normal 4 3 2 3 2 4" xfId="18234"/>
    <cellStyle name="Normal 4 3 2 3 2 5" xfId="18235"/>
    <cellStyle name="Normal 4 3 2 3 2 6" xfId="18236"/>
    <cellStyle name="Normal 4 3 2 3 3" xfId="18237"/>
    <cellStyle name="Normal 4 3 2 3 3 2" xfId="18238"/>
    <cellStyle name="Normal 4 3 2 3 3 3" xfId="18239"/>
    <cellStyle name="Normal 4 3 2 3 3 4" xfId="18240"/>
    <cellStyle name="Normal 4 3 2 3 4" xfId="18241"/>
    <cellStyle name="Normal 4 3 2 3 4 2" xfId="18242"/>
    <cellStyle name="Normal 4 3 2 3 4 3" xfId="18243"/>
    <cellStyle name="Normal 4 3 2 3 4 4" xfId="18244"/>
    <cellStyle name="Normal 4 3 2 3 5" xfId="18245"/>
    <cellStyle name="Normal 4 3 2 3 6" xfId="18246"/>
    <cellStyle name="Normal 4 3 2 3 7" xfId="18247"/>
    <cellStyle name="Normal 4 3 2 4" xfId="18248"/>
    <cellStyle name="Normal 4 3 2 4 2" xfId="18249"/>
    <cellStyle name="Normal 4 3 2 4 2 2" xfId="18250"/>
    <cellStyle name="Normal 4 3 2 4 2 3" xfId="18251"/>
    <cellStyle name="Normal 4 3 2 4 2 4" xfId="18252"/>
    <cellStyle name="Normal 4 3 2 4 3" xfId="18253"/>
    <cellStyle name="Normal 4 3 2 4 3 2" xfId="18254"/>
    <cellStyle name="Normal 4 3 2 4 3 3" xfId="18255"/>
    <cellStyle name="Normal 4 3 2 4 3 4" xfId="18256"/>
    <cellStyle name="Normal 4 3 2 5" xfId="18257"/>
    <cellStyle name="Normal 4 3 2 5 2" xfId="18258"/>
    <cellStyle name="Normal 4 3 2 5 2 2" xfId="18259"/>
    <cellStyle name="Normal 4 3 2 5 2 3" xfId="18260"/>
    <cellStyle name="Normal 4 3 2 5 2 4" xfId="18261"/>
    <cellStyle name="Normal 4 3 2 5 3" xfId="18262"/>
    <cellStyle name="Normal 4 3 2 5 4" xfId="18263"/>
    <cellStyle name="Normal 4 3 2 5 5" xfId="18264"/>
    <cellStyle name="Normal 4 3 2 6" xfId="18265"/>
    <cellStyle name="Normal 4 3 2 6 2" xfId="18266"/>
    <cellStyle name="Normal 4 3 2 6 3" xfId="18267"/>
    <cellStyle name="Normal 4 3 2 6 4" xfId="18268"/>
    <cellStyle name="Normal 4 3 2 7" xfId="18269"/>
    <cellStyle name="Normal 4 3 2 8" xfId="18270"/>
    <cellStyle name="Normal 4 3 2 9" xfId="18271"/>
    <cellStyle name="Normal 4 3 3" xfId="18272"/>
    <cellStyle name="Normal 4 3 3 2" xfId="18273"/>
    <cellStyle name="Normal 4 3 3 2 2" xfId="18274"/>
    <cellStyle name="Normal 4 3 3 2 2 2" xfId="18275"/>
    <cellStyle name="Normal 4 3 3 2 2 2 2" xfId="18276"/>
    <cellStyle name="Normal 4 3 3 2 2 2 3" xfId="18277"/>
    <cellStyle name="Normal 4 3 3 2 2 2 4" xfId="18278"/>
    <cellStyle name="Normal 4 3 3 2 2 3" xfId="18279"/>
    <cellStyle name="Normal 4 3 3 2 2 3 2" xfId="18280"/>
    <cellStyle name="Normal 4 3 3 2 2 3 3" xfId="18281"/>
    <cellStyle name="Normal 4 3 3 2 2 3 4" xfId="18282"/>
    <cellStyle name="Normal 4 3 3 2 2 4" xfId="18283"/>
    <cellStyle name="Normal 4 3 3 2 2 4 2" xfId="18284"/>
    <cellStyle name="Normal 4 3 3 2 2 4 3" xfId="18285"/>
    <cellStyle name="Normal 4 3 3 2 2 4 4" xfId="18286"/>
    <cellStyle name="Normal 4 3 3 2 2 5" xfId="18287"/>
    <cellStyle name="Normal 4 3 3 2 2 6" xfId="18288"/>
    <cellStyle name="Normal 4 3 3 2 2 7" xfId="18289"/>
    <cellStyle name="Normal 4 3 3 2 3" xfId="18290"/>
    <cellStyle name="Normal 4 3 3 2 3 2" xfId="18291"/>
    <cellStyle name="Normal 4 3 3 2 3 3" xfId="18292"/>
    <cellStyle name="Normal 4 3 3 2 3 4" xfId="18293"/>
    <cellStyle name="Normal 4 3 3 2 4" xfId="18294"/>
    <cellStyle name="Normal 4 3 3 2 4 2" xfId="18295"/>
    <cellStyle name="Normal 4 3 3 2 4 3" xfId="18296"/>
    <cellStyle name="Normal 4 3 3 2 4 4" xfId="18297"/>
    <cellStyle name="Normal 4 3 3 2 5" xfId="18298"/>
    <cellStyle name="Normal 4 3 3 2 5 2" xfId="18299"/>
    <cellStyle name="Normal 4 3 3 2 5 3" xfId="18300"/>
    <cellStyle name="Normal 4 3 3 2 5 4" xfId="18301"/>
    <cellStyle name="Normal 4 3 3 2 6" xfId="18302"/>
    <cellStyle name="Normal 4 3 3 2 7" xfId="18303"/>
    <cellStyle name="Normal 4 3 3 2 8" xfId="18304"/>
    <cellStyle name="Normal 4 3 3 3" xfId="18305"/>
    <cellStyle name="Normal 4 3 3 3 2" xfId="18306"/>
    <cellStyle name="Normal 4 3 3 3 2 2" xfId="18307"/>
    <cellStyle name="Normal 4 3 3 3 2 2 2" xfId="18308"/>
    <cellStyle name="Normal 4 3 3 3 2 2 3" xfId="18309"/>
    <cellStyle name="Normal 4 3 3 3 2 2 4" xfId="18310"/>
    <cellStyle name="Normal 4 3 3 3 2 3" xfId="18311"/>
    <cellStyle name="Normal 4 3 3 3 2 4" xfId="18312"/>
    <cellStyle name="Normal 4 3 3 3 2 5" xfId="18313"/>
    <cellStyle name="Normal 4 3 3 3 3" xfId="18314"/>
    <cellStyle name="Normal 4 3 3 3 3 2" xfId="18315"/>
    <cellStyle name="Normal 4 3 3 3 3 3" xfId="18316"/>
    <cellStyle name="Normal 4 3 3 3 3 4" xfId="18317"/>
    <cellStyle name="Normal 4 3 3 3 4" xfId="18318"/>
    <cellStyle name="Normal 4 3 3 3 4 2" xfId="18319"/>
    <cellStyle name="Normal 4 3 3 3 4 3" xfId="18320"/>
    <cellStyle name="Normal 4 3 3 3 4 4" xfId="18321"/>
    <cellStyle name="Normal 4 3 3 3 5" xfId="18322"/>
    <cellStyle name="Normal 4 3 3 3 6" xfId="18323"/>
    <cellStyle name="Normal 4 3 3 3 7" xfId="18324"/>
    <cellStyle name="Normal 4 3 3 4" xfId="18325"/>
    <cellStyle name="Normal 4 3 3 4 2" xfId="18326"/>
    <cellStyle name="Normal 4 3 3 4 2 2" xfId="18327"/>
    <cellStyle name="Normal 4 3 3 4 2 3" xfId="18328"/>
    <cellStyle name="Normal 4 3 3 4 2 4" xfId="18329"/>
    <cellStyle name="Normal 4 3 3 4 3" xfId="18330"/>
    <cellStyle name="Normal 4 3 3 4 4" xfId="18331"/>
    <cellStyle name="Normal 4 3 3 4 5" xfId="18332"/>
    <cellStyle name="Normal 4 3 3 5" xfId="18333"/>
    <cellStyle name="Normal 4 3 3 5 2" xfId="18334"/>
    <cellStyle name="Normal 4 3 3 5 3" xfId="18335"/>
    <cellStyle name="Normal 4 3 3 5 4" xfId="18336"/>
    <cellStyle name="Normal 4 3 3 6" xfId="18337"/>
    <cellStyle name="Normal 4 3 3 6 2" xfId="18338"/>
    <cellStyle name="Normal 4 3 3 6 3" xfId="18339"/>
    <cellStyle name="Normal 4 3 3 6 4" xfId="18340"/>
    <cellStyle name="Normal 4 3 3 7" xfId="18341"/>
    <cellStyle name="Normal 4 3 3 8" xfId="18342"/>
    <cellStyle name="Normal 4 3 3 9" xfId="18343"/>
    <cellStyle name="Normal 4 3 4" xfId="18344"/>
    <cellStyle name="Normal 4 3 4 2" xfId="18345"/>
    <cellStyle name="Normal 4 3 4 2 2" xfId="18346"/>
    <cellStyle name="Normal 4 3 4 2 2 2" xfId="18347"/>
    <cellStyle name="Normal 4 3 4 2 2 3" xfId="18348"/>
    <cellStyle name="Normal 4 3 4 2 2 4" xfId="18349"/>
    <cellStyle name="Normal 4 3 4 2 3" xfId="18350"/>
    <cellStyle name="Normal 4 3 4 2 3 2" xfId="18351"/>
    <cellStyle name="Normal 4 3 4 2 3 3" xfId="18352"/>
    <cellStyle name="Normal 4 3 4 2 3 4" xfId="18353"/>
    <cellStyle name="Normal 4 3 4 2 4" xfId="18354"/>
    <cellStyle name="Normal 4 3 4 2 5" xfId="18355"/>
    <cellStyle name="Normal 4 3 4 2 6" xfId="18356"/>
    <cellStyle name="Normal 4 3 4 3" xfId="18357"/>
    <cellStyle name="Normal 4 3 4 3 2" xfId="18358"/>
    <cellStyle name="Normal 4 3 4 3 3" xfId="18359"/>
    <cellStyle name="Normal 4 3 4 3 4" xfId="18360"/>
    <cellStyle name="Normal 4 3 4 4" xfId="18361"/>
    <cellStyle name="Normal 4 3 4 4 2" xfId="18362"/>
    <cellStyle name="Normal 4 3 4 4 3" xfId="18363"/>
    <cellStyle name="Normal 4 3 4 4 4" xfId="18364"/>
    <cellStyle name="Normal 4 3 4 5" xfId="18365"/>
    <cellStyle name="Normal 4 3 4 6" xfId="18366"/>
    <cellStyle name="Normal 4 3 4 7" xfId="18367"/>
    <cellStyle name="Normal 4 3 5" xfId="18368"/>
    <cellStyle name="Normal 4 3 5 2" xfId="18369"/>
    <cellStyle name="Normal 4 3 5 2 2" xfId="18370"/>
    <cellStyle name="Normal 4 3 5 2 2 2" xfId="18371"/>
    <cellStyle name="Normal 4 3 5 2 2 3" xfId="18372"/>
    <cellStyle name="Normal 4 3 5 2 2 4" xfId="18373"/>
    <cellStyle name="Normal 4 3 5 2 3" xfId="18374"/>
    <cellStyle name="Normal 4 3 5 2 3 2" xfId="18375"/>
    <cellStyle name="Normal 4 3 5 2 3 3" xfId="18376"/>
    <cellStyle name="Normal 4 3 5 2 3 4" xfId="18377"/>
    <cellStyle name="Normal 4 3 5 2 4" xfId="18378"/>
    <cellStyle name="Normal 4 3 5 2 4 2" xfId="18379"/>
    <cellStyle name="Normal 4 3 5 2 4 3" xfId="18380"/>
    <cellStyle name="Normal 4 3 5 2 4 4" xfId="18381"/>
    <cellStyle name="Normal 4 3 5 2 5" xfId="18382"/>
    <cellStyle name="Normal 4 3 5 2 6" xfId="18383"/>
    <cellStyle name="Normal 4 3 5 2 7" xfId="18384"/>
    <cellStyle name="Normal 4 3 5 3" xfId="18385"/>
    <cellStyle name="Normal 4 3 5 3 2" xfId="18386"/>
    <cellStyle name="Normal 4 3 5 3 3" xfId="18387"/>
    <cellStyle name="Normal 4 3 5 3 4" xfId="18388"/>
    <cellStyle name="Normal 4 3 5 4" xfId="18389"/>
    <cellStyle name="Normal 4 3 5 4 2" xfId="18390"/>
    <cellStyle name="Normal 4 3 5 4 3" xfId="18391"/>
    <cellStyle name="Normal 4 3 5 4 4" xfId="18392"/>
    <cellStyle name="Normal 4 3 5 5" xfId="18393"/>
    <cellStyle name="Normal 4 3 5 5 2" xfId="18394"/>
    <cellStyle name="Normal 4 3 5 5 3" xfId="18395"/>
    <cellStyle name="Normal 4 3 5 5 4" xfId="18396"/>
    <cellStyle name="Normal 4 3 5 6" xfId="18397"/>
    <cellStyle name="Normal 4 3 5 7" xfId="18398"/>
    <cellStyle name="Normal 4 3 5 8" xfId="18399"/>
    <cellStyle name="Normal 4 3 6" xfId="18400"/>
    <cellStyle name="Normal 4 3 6 2" xfId="18401"/>
    <cellStyle name="Normal 4 3 6 2 2" xfId="18402"/>
    <cellStyle name="Normal 4 3 6 2 3" xfId="18403"/>
    <cellStyle name="Normal 4 3 6 2 4" xfId="18404"/>
    <cellStyle name="Normal 4 3 6 3" xfId="18405"/>
    <cellStyle name="Normal 4 3 6 3 2" xfId="18406"/>
    <cellStyle name="Normal 4 3 6 3 3" xfId="18407"/>
    <cellStyle name="Normal 4 3 6 3 4" xfId="18408"/>
    <cellStyle name="Normal 4 3 6 4" xfId="18409"/>
    <cellStyle name="Normal 4 3 6 5" xfId="18410"/>
    <cellStyle name="Normal 4 3 6 6" xfId="18411"/>
    <cellStyle name="Normal 4 3 7" xfId="18412"/>
    <cellStyle name="Normal 4 3 7 2" xfId="18413"/>
    <cellStyle name="Normal 4 3 7 3" xfId="18414"/>
    <cellStyle name="Normal 4 3 7 4" xfId="18415"/>
    <cellStyle name="Normal 4 3 8" xfId="18416"/>
    <cellStyle name="Normal 4 3 8 2" xfId="18417"/>
    <cellStyle name="Normal 4 3 8 3" xfId="18418"/>
    <cellStyle name="Normal 4 3 8 4" xfId="18419"/>
    <cellStyle name="Normal 4 3 9" xfId="18420"/>
    <cellStyle name="Normal 4 4" xfId="18421"/>
    <cellStyle name="Normal 4 4 2" xfId="18422"/>
    <cellStyle name="Normal 4 4 2 2" xfId="18423"/>
    <cellStyle name="Normal 4 4 2 2 2" xfId="18424"/>
    <cellStyle name="Normal 4 4 2 2 2 2" xfId="18425"/>
    <cellStyle name="Normal 4 4 2 2 2 3" xfId="18426"/>
    <cellStyle name="Normal 4 4 2 2 2 4" xfId="18427"/>
    <cellStyle name="Normal 4 4 2 2 3" xfId="18428"/>
    <cellStyle name="Normal 4 4 2 2 3 2" xfId="18429"/>
    <cellStyle name="Normal 4 4 2 2 3 3" xfId="18430"/>
    <cellStyle name="Normal 4 4 2 2 3 4" xfId="18431"/>
    <cellStyle name="Normal 4 4 2 2 4" xfId="18432"/>
    <cellStyle name="Normal 4 4 2 2 5" xfId="18433"/>
    <cellStyle name="Normal 4 4 2 2 6" xfId="18434"/>
    <cellStyle name="Normal 4 4 2 3" xfId="18435"/>
    <cellStyle name="Normal 4 4 2 3 2" xfId="18436"/>
    <cellStyle name="Normal 4 4 2 3 3" xfId="18437"/>
    <cellStyle name="Normal 4 4 2 3 4" xfId="18438"/>
    <cellStyle name="Normal 4 4 2 4" xfId="18439"/>
    <cellStyle name="Normal 4 4 2 4 2" xfId="18440"/>
    <cellStyle name="Normal 4 4 2 4 3" xfId="18441"/>
    <cellStyle name="Normal 4 4 2 4 4" xfId="18442"/>
    <cellStyle name="Normal 4 4 2 5" xfId="18443"/>
    <cellStyle name="Normal 4 4 2 6" xfId="18444"/>
    <cellStyle name="Normal 4 4 2 7" xfId="18445"/>
    <cellStyle name="Normal 4 4 2 8" xfId="18446"/>
    <cellStyle name="Normal 4 4 3" xfId="18447"/>
    <cellStyle name="Normal 4 4 3 2" xfId="18448"/>
    <cellStyle name="Normal 4 4 3 2 2" xfId="18449"/>
    <cellStyle name="Normal 4 4 3 2 2 2" xfId="18450"/>
    <cellStyle name="Normal 4 4 3 2 2 3" xfId="18451"/>
    <cellStyle name="Normal 4 4 3 2 2 4" xfId="18452"/>
    <cellStyle name="Normal 4 4 3 2 3" xfId="18453"/>
    <cellStyle name="Normal 4 4 3 2 4" xfId="18454"/>
    <cellStyle name="Normal 4 4 3 2 5" xfId="18455"/>
    <cellStyle name="Normal 4 4 3 3" xfId="18456"/>
    <cellStyle name="Normal 4 4 3 3 2" xfId="18457"/>
    <cellStyle name="Normal 4 4 3 3 3" xfId="18458"/>
    <cellStyle name="Normal 4 4 3 3 4" xfId="18459"/>
    <cellStyle name="Normal 4 4 3 4" xfId="18460"/>
    <cellStyle name="Normal 4 4 3 5" xfId="18461"/>
    <cellStyle name="Normal 4 4 3 6" xfId="18462"/>
    <cellStyle name="Normal 4 4 4" xfId="18463"/>
    <cellStyle name="Normal 4 4 4 2" xfId="18464"/>
    <cellStyle name="Normal 4 4 4 2 2" xfId="18465"/>
    <cellStyle name="Normal 4 4 4 2 3" xfId="18466"/>
    <cellStyle name="Normal 4 4 4 2 4" xfId="18467"/>
    <cellStyle name="Normal 4 4 4 3" xfId="18468"/>
    <cellStyle name="Normal 4 4 4 4" xfId="18469"/>
    <cellStyle name="Normal 4 4 4 5" xfId="18470"/>
    <cellStyle name="Normal 4 4 5" xfId="18471"/>
    <cellStyle name="Normal 4 4 5 2" xfId="18472"/>
    <cellStyle name="Normal 4 4 5 3" xfId="18473"/>
    <cellStyle name="Normal 4 4 5 4" xfId="18474"/>
    <cellStyle name="Normal 4 4 6" xfId="18475"/>
    <cellStyle name="Normal 4 4 6 2" xfId="18476"/>
    <cellStyle name="Normal 4 4 6 3" xfId="18477"/>
    <cellStyle name="Normal 4 4 6 4" xfId="18478"/>
    <cellStyle name="Normal 4 5" xfId="18479"/>
    <cellStyle name="Normal 4 5 10" xfId="18480"/>
    <cellStyle name="Normal 4 5 11" xfId="18481"/>
    <cellStyle name="Normal 4 5 12" xfId="18482"/>
    <cellStyle name="Normal 4 5 13" xfId="18483"/>
    <cellStyle name="Normal 4 5 14" xfId="18484"/>
    <cellStyle name="Normal 4 5 15" xfId="18485"/>
    <cellStyle name="Normal 4 5 16" xfId="18486"/>
    <cellStyle name="Normal 4 5 17" xfId="18487"/>
    <cellStyle name="Normal 4 5 18" xfId="18488"/>
    <cellStyle name="Normal 4 5 19" xfId="18489"/>
    <cellStyle name="Normal 4 5 2" xfId="18490"/>
    <cellStyle name="Normal 4 5 2 2" xfId="18491"/>
    <cellStyle name="Normal 4 5 2 2 2" xfId="18492"/>
    <cellStyle name="Normal 4 5 2 2 2 2" xfId="18493"/>
    <cellStyle name="Normal 4 5 2 2 2 3" xfId="18494"/>
    <cellStyle name="Normal 4 5 2 2 2 4" xfId="18495"/>
    <cellStyle name="Normal 4 5 2 2 3" xfId="18496"/>
    <cellStyle name="Normal 4 5 2 2 4" xfId="18497"/>
    <cellStyle name="Normal 4 5 2 2 5" xfId="18498"/>
    <cellStyle name="Normal 4 5 2 3" xfId="18499"/>
    <cellStyle name="Normal 4 5 2 3 2" xfId="18500"/>
    <cellStyle name="Normal 4 5 2 3 3" xfId="18501"/>
    <cellStyle name="Normal 4 5 2 3 4" xfId="18502"/>
    <cellStyle name="Normal 4 5 2 4" xfId="18503"/>
    <cellStyle name="Normal 4 5 2 4 2" xfId="18504"/>
    <cellStyle name="Normal 4 5 2 4 3" xfId="18505"/>
    <cellStyle name="Normal 4 5 2 4 4" xfId="18506"/>
    <cellStyle name="Normal 4 5 20" xfId="18507"/>
    <cellStyle name="Normal 4 5 21" xfId="18508"/>
    <cellStyle name="Normal 4 5 22" xfId="18509"/>
    <cellStyle name="Normal 4 5 23" xfId="18510"/>
    <cellStyle name="Normal 4 5 24" xfId="18511"/>
    <cellStyle name="Normal 4 5 25" xfId="18512"/>
    <cellStyle name="Normal 4 5 26" xfId="18513"/>
    <cellStyle name="Normal 4 5 27" xfId="18514"/>
    <cellStyle name="Normal 4 5 28" xfId="18515"/>
    <cellStyle name="Normal 4 5 29" xfId="18516"/>
    <cellStyle name="Normal 4 5 3" xfId="18517"/>
    <cellStyle name="Normal 4 5 3 2" xfId="18518"/>
    <cellStyle name="Normal 4 5 3 2 2" xfId="18519"/>
    <cellStyle name="Normal 4 5 3 2 2 2" xfId="18520"/>
    <cellStyle name="Normal 4 5 3 2 2 3" xfId="18521"/>
    <cellStyle name="Normal 4 5 3 2 2 4" xfId="18522"/>
    <cellStyle name="Normal 4 5 3 2 3" xfId="18523"/>
    <cellStyle name="Normal 4 5 3 2 4" xfId="18524"/>
    <cellStyle name="Normal 4 5 3 2 5" xfId="18525"/>
    <cellStyle name="Normal 4 5 3 3" xfId="18526"/>
    <cellStyle name="Normal 4 5 3 3 2" xfId="18527"/>
    <cellStyle name="Normal 4 5 3 3 3" xfId="18528"/>
    <cellStyle name="Normal 4 5 3 3 4" xfId="18529"/>
    <cellStyle name="Normal 4 5 3 4" xfId="18530"/>
    <cellStyle name="Normal 4 5 3 4 2" xfId="18531"/>
    <cellStyle name="Normal 4 5 3 4 3" xfId="18532"/>
    <cellStyle name="Normal 4 5 3 4 4" xfId="18533"/>
    <cellStyle name="Normal 4 5 30" xfId="18534"/>
    <cellStyle name="Normal 4 5 31" xfId="18535"/>
    <cellStyle name="Normal 4 5 32" xfId="18536"/>
    <cellStyle name="Normal 4 5 33" xfId="18537"/>
    <cellStyle name="Normal 4 5 34" xfId="18538"/>
    <cellStyle name="Normal 4 5 35" xfId="18539"/>
    <cellStyle name="Normal 4 5 36" xfId="18540"/>
    <cellStyle name="Normal 4 5 37" xfId="18541"/>
    <cellStyle name="Normal 4 5 38" xfId="18542"/>
    <cellStyle name="Normal 4 5 39" xfId="18543"/>
    <cellStyle name="Normal 4 5 4" xfId="18544"/>
    <cellStyle name="Normal 4 5 4 2" xfId="18545"/>
    <cellStyle name="Normal 4 5 4 2 2" xfId="18546"/>
    <cellStyle name="Normal 4 5 4 2 3" xfId="18547"/>
    <cellStyle name="Normal 4 5 4 2 4" xfId="18548"/>
    <cellStyle name="Normal 4 5 4 3" xfId="18549"/>
    <cellStyle name="Normal 4 5 4 3 2" xfId="18550"/>
    <cellStyle name="Normal 4 5 4 3 3" xfId="18551"/>
    <cellStyle name="Normal 4 5 4 3 4" xfId="18552"/>
    <cellStyle name="Normal 4 5 40" xfId="18553"/>
    <cellStyle name="Normal 4 5 41" xfId="18554"/>
    <cellStyle name="Normal 4 5 42" xfId="18555"/>
    <cellStyle name="Normal 4 5 43" xfId="18556"/>
    <cellStyle name="Normal 4 5 44" xfId="18557"/>
    <cellStyle name="Normal 4 5 45" xfId="18558"/>
    <cellStyle name="Normal 4 5 46" xfId="18559"/>
    <cellStyle name="Normal 4 5 47" xfId="18560"/>
    <cellStyle name="Normal 4 5 48" xfId="18561"/>
    <cellStyle name="Normal 4 5 49" xfId="18562"/>
    <cellStyle name="Normal 4 5 5" xfId="18563"/>
    <cellStyle name="Normal 4 5 5 2" xfId="18564"/>
    <cellStyle name="Normal 4 5 5 2 2" xfId="18565"/>
    <cellStyle name="Normal 4 5 5 2 3" xfId="18566"/>
    <cellStyle name="Normal 4 5 5 2 4" xfId="18567"/>
    <cellStyle name="Normal 4 5 50" xfId="18568"/>
    <cellStyle name="Normal 4 5 51" xfId="18569"/>
    <cellStyle name="Normal 4 5 52" xfId="18570"/>
    <cellStyle name="Normal 4 5 53" xfId="18571"/>
    <cellStyle name="Normal 4 5 54" xfId="18572"/>
    <cellStyle name="Normal 4 5 55" xfId="18573"/>
    <cellStyle name="Normal 4 5 56" xfId="18574"/>
    <cellStyle name="Normal 4 5 57" xfId="18575"/>
    <cellStyle name="Normal 4 5 58" xfId="18576"/>
    <cellStyle name="Normal 4 5 59" xfId="18577"/>
    <cellStyle name="Normal 4 5 6" xfId="18578"/>
    <cellStyle name="Normal 4 5 60" xfId="18579"/>
    <cellStyle name="Normal 4 5 61" xfId="18580"/>
    <cellStyle name="Normal 4 5 62" xfId="18581"/>
    <cellStyle name="Normal 4 5 63" xfId="18582"/>
    <cellStyle name="Normal 4 5 64" xfId="18583"/>
    <cellStyle name="Normal 4 5 65" xfId="18584"/>
    <cellStyle name="Normal 4 5 66" xfId="18585"/>
    <cellStyle name="Normal 4 5 67" xfId="18586"/>
    <cellStyle name="Normal 4 5 68" xfId="18587"/>
    <cellStyle name="Normal 4 5 69" xfId="18588"/>
    <cellStyle name="Normal 4 5 7" xfId="18589"/>
    <cellStyle name="Normal 4 5 70" xfId="18590"/>
    <cellStyle name="Normal 4 5 71" xfId="18591"/>
    <cellStyle name="Normal 4 5 72" xfId="18592"/>
    <cellStyle name="Normal 4 5 73" xfId="18593"/>
    <cellStyle name="Normal 4 5 74" xfId="18594"/>
    <cellStyle name="Normal 4 5 75" xfId="18595"/>
    <cellStyle name="Normal 4 5 76" xfId="18596"/>
    <cellStyle name="Normal 4 5 77" xfId="18597"/>
    <cellStyle name="Normal 4 5 78" xfId="18598"/>
    <cellStyle name="Normal 4 5 79" xfId="18599"/>
    <cellStyle name="Normal 4 5 8" xfId="18600"/>
    <cellStyle name="Normal 4 5 80" xfId="18601"/>
    <cellStyle name="Normal 4 5 81" xfId="18602"/>
    <cellStyle name="Normal 4 5 82" xfId="18603"/>
    <cellStyle name="Normal 4 5 83" xfId="18604"/>
    <cellStyle name="Normal 4 5 84" xfId="18605"/>
    <cellStyle name="Normal 4 5 85" xfId="18606"/>
    <cellStyle name="Normal 4 5 86" xfId="18607"/>
    <cellStyle name="Normal 4 5 87" xfId="18608"/>
    <cellStyle name="Normal 4 5 88" xfId="18609"/>
    <cellStyle name="Normal 4 5 89" xfId="18610"/>
    <cellStyle name="Normal 4 5 9" xfId="18611"/>
    <cellStyle name="Normal 4 5 90" xfId="18612"/>
    <cellStyle name="Normal 4 5 91" xfId="18613"/>
    <cellStyle name="Normal 4 5 92" xfId="18614"/>
    <cellStyle name="Normal 4 5 93" xfId="18615"/>
    <cellStyle name="Normal 4 5 94" xfId="18616"/>
    <cellStyle name="Normal 4 5 94 2" xfId="18617"/>
    <cellStyle name="Normal 4 5 94 3" xfId="18618"/>
    <cellStyle name="Normal 4 5 94 4" xfId="18619"/>
    <cellStyle name="Normal 4 6" xfId="18620"/>
    <cellStyle name="Normal 4 6 2" xfId="18621"/>
    <cellStyle name="Normal 4 6 2 2" xfId="18622"/>
    <cellStyle name="Normal 4 6 2 2 2" xfId="18623"/>
    <cellStyle name="Normal 4 6 2 2 3" xfId="18624"/>
    <cellStyle name="Normal 4 6 2 2 4" xfId="18625"/>
    <cellStyle name="Normal 4 6 2 3" xfId="18626"/>
    <cellStyle name="Normal 4 6 2 3 2" xfId="18627"/>
    <cellStyle name="Normal 4 6 2 3 3" xfId="18628"/>
    <cellStyle name="Normal 4 6 2 3 4" xfId="18629"/>
    <cellStyle name="Normal 4 6 3" xfId="18630"/>
    <cellStyle name="Normal 4 6 3 2" xfId="18631"/>
    <cellStyle name="Normal 4 6 3 3" xfId="18632"/>
    <cellStyle name="Normal 4 6 3 4" xfId="18633"/>
    <cellStyle name="Normal 4 6 4" xfId="18634"/>
    <cellStyle name="Normal 4 6 4 2" xfId="18635"/>
    <cellStyle name="Normal 4 6 4 3" xfId="18636"/>
    <cellStyle name="Normal 4 6 4 4" xfId="18637"/>
    <cellStyle name="Normal 4 7" xfId="18638"/>
    <cellStyle name="Normal 4 7 2" xfId="18639"/>
    <cellStyle name="Normal 4 7 2 2" xfId="18640"/>
    <cellStyle name="Normal 4 7 2 2 2" xfId="18641"/>
    <cellStyle name="Normal 4 7 2 2 3" xfId="18642"/>
    <cellStyle name="Normal 4 7 2 2 4" xfId="18643"/>
    <cellStyle name="Normal 4 7 2 3" xfId="18644"/>
    <cellStyle name="Normal 4 7 2 3 2" xfId="18645"/>
    <cellStyle name="Normal 4 7 2 3 3" xfId="18646"/>
    <cellStyle name="Normal 4 7 2 3 4" xfId="18647"/>
    <cellStyle name="Normal 4 7 3" xfId="18648"/>
    <cellStyle name="Normal 4 7 3 2" xfId="18649"/>
    <cellStyle name="Normal 4 7 3 3" xfId="18650"/>
    <cellStyle name="Normal 4 7 3 4" xfId="18651"/>
    <cellStyle name="Normal 4 7 4" xfId="18652"/>
    <cellStyle name="Normal 4 7 4 2" xfId="18653"/>
    <cellStyle name="Normal 4 7 4 3" xfId="18654"/>
    <cellStyle name="Normal 4 7 4 4" xfId="18655"/>
    <cellStyle name="Normal 4 8" xfId="18656"/>
    <cellStyle name="Normal 4 8 2" xfId="18657"/>
    <cellStyle name="Normal 4 8 2 2" xfId="18658"/>
    <cellStyle name="Normal 4 8 2 2 2" xfId="18659"/>
    <cellStyle name="Normal 4 8 2 2 3" xfId="18660"/>
    <cellStyle name="Normal 4 8 2 2 4" xfId="18661"/>
    <cellStyle name="Normal 4 8 3" xfId="18662"/>
    <cellStyle name="Normal 4 8 3 2" xfId="18663"/>
    <cellStyle name="Normal 4 8 3 3" xfId="18664"/>
    <cellStyle name="Normal 4 8 3 4" xfId="18665"/>
    <cellStyle name="Normal 4 9" xfId="18666"/>
    <cellStyle name="Normal 4 9 2" xfId="18667"/>
    <cellStyle name="Normal 4 9 2 2" xfId="18668"/>
    <cellStyle name="Normal 4 9 2 3" xfId="18669"/>
    <cellStyle name="Normal 4 9 2 4" xfId="18670"/>
    <cellStyle name="Normal 4 9 3" xfId="18671"/>
    <cellStyle name="Normal 40" xfId="18672"/>
    <cellStyle name="Normal 40 2" xfId="18673"/>
    <cellStyle name="Normal 40 3" xfId="18674"/>
    <cellStyle name="Normal 40 3 2" xfId="18675"/>
    <cellStyle name="Normal 40 3 2 2" xfId="18676"/>
    <cellStyle name="Normal 40 3 2 2 2" xfId="18677"/>
    <cellStyle name="Normal 40 3 2 2 3" xfId="18678"/>
    <cellStyle name="Normal 40 3 2 2 4" xfId="18679"/>
    <cellStyle name="Normal 40 3 2 3" xfId="18680"/>
    <cellStyle name="Normal 40 3 2 4" xfId="18681"/>
    <cellStyle name="Normal 40 3 2 5" xfId="18682"/>
    <cellStyle name="Normal 40 3 3" xfId="18683"/>
    <cellStyle name="Normal 40 3 3 2" xfId="18684"/>
    <cellStyle name="Normal 40 3 3 3" xfId="18685"/>
    <cellStyle name="Normal 40 3 3 4" xfId="18686"/>
    <cellStyle name="Normal 40 3 4" xfId="18687"/>
    <cellStyle name="Normal 40 3 5" xfId="18688"/>
    <cellStyle name="Normal 40 3 6" xfId="18689"/>
    <cellStyle name="Normal 41" xfId="18690"/>
    <cellStyle name="Normal 41 2" xfId="18691"/>
    <cellStyle name="Normal 41 3" xfId="18692"/>
    <cellStyle name="Normal 41 3 2" xfId="18693"/>
    <cellStyle name="Normal 41 3 2 2" xfId="18694"/>
    <cellStyle name="Normal 41 3 2 2 2" xfId="18695"/>
    <cellStyle name="Normal 41 3 2 2 3" xfId="18696"/>
    <cellStyle name="Normal 41 3 2 2 4" xfId="18697"/>
    <cellStyle name="Normal 41 3 2 3" xfId="18698"/>
    <cellStyle name="Normal 41 3 2 4" xfId="18699"/>
    <cellStyle name="Normal 41 3 2 5" xfId="18700"/>
    <cellStyle name="Normal 41 3 3" xfId="18701"/>
    <cellStyle name="Normal 41 3 3 2" xfId="18702"/>
    <cellStyle name="Normal 41 3 3 3" xfId="18703"/>
    <cellStyle name="Normal 41 3 3 4" xfId="18704"/>
    <cellStyle name="Normal 41 3 4" xfId="18705"/>
    <cellStyle name="Normal 41 3 5" xfId="18706"/>
    <cellStyle name="Normal 41 3 6" xfId="18707"/>
    <cellStyle name="Normal 42" xfId="18708"/>
    <cellStyle name="Normal 42 2" xfId="18709"/>
    <cellStyle name="Normal 42 3" xfId="18710"/>
    <cellStyle name="Normal 42 3 2" xfId="18711"/>
    <cellStyle name="Normal 42 3 2 2" xfId="18712"/>
    <cellStyle name="Normal 42 3 2 2 2" xfId="18713"/>
    <cellStyle name="Normal 42 3 2 2 3" xfId="18714"/>
    <cellStyle name="Normal 42 3 2 2 4" xfId="18715"/>
    <cellStyle name="Normal 42 3 2 3" xfId="18716"/>
    <cellStyle name="Normal 42 3 2 4" xfId="18717"/>
    <cellStyle name="Normal 42 3 2 5" xfId="18718"/>
    <cellStyle name="Normal 42 3 3" xfId="18719"/>
    <cellStyle name="Normal 42 3 3 2" xfId="18720"/>
    <cellStyle name="Normal 42 3 3 3" xfId="18721"/>
    <cellStyle name="Normal 42 3 3 4" xfId="18722"/>
    <cellStyle name="Normal 42 3 4" xfId="18723"/>
    <cellStyle name="Normal 42 3 5" xfId="18724"/>
    <cellStyle name="Normal 42 3 6" xfId="18725"/>
    <cellStyle name="Normal 43" xfId="18726"/>
    <cellStyle name="Normal 43 2" xfId="18727"/>
    <cellStyle name="Normal 43 3" xfId="18728"/>
    <cellStyle name="Normal 43 3 2" xfId="18729"/>
    <cellStyle name="Normal 43 3 2 2" xfId="18730"/>
    <cellStyle name="Normal 43 3 2 2 2" xfId="18731"/>
    <cellStyle name="Normal 43 3 2 2 3" xfId="18732"/>
    <cellStyle name="Normal 43 3 2 2 4" xfId="18733"/>
    <cellStyle name="Normal 43 3 2 3" xfId="18734"/>
    <cellStyle name="Normal 43 3 2 4" xfId="18735"/>
    <cellStyle name="Normal 43 3 2 5" xfId="18736"/>
    <cellStyle name="Normal 43 3 3" xfId="18737"/>
    <cellStyle name="Normal 43 3 3 2" xfId="18738"/>
    <cellStyle name="Normal 43 3 3 3" xfId="18739"/>
    <cellStyle name="Normal 43 3 3 4" xfId="18740"/>
    <cellStyle name="Normal 43 3 4" xfId="18741"/>
    <cellStyle name="Normal 43 3 5" xfId="18742"/>
    <cellStyle name="Normal 43 3 6" xfId="18743"/>
    <cellStyle name="Normal 44" xfId="18744"/>
    <cellStyle name="Normal 44 2" xfId="18745"/>
    <cellStyle name="Normal 44 2 2" xfId="18746"/>
    <cellStyle name="Normal 44 2 2 2" xfId="18747"/>
    <cellStyle name="Normal 44 2 2 2 2" xfId="18748"/>
    <cellStyle name="Normal 44 2 2 2 2 2" xfId="18749"/>
    <cellStyle name="Normal 44 2 2 2 2 3" xfId="18750"/>
    <cellStyle name="Normal 44 2 2 2 2 4" xfId="18751"/>
    <cellStyle name="Normal 44 2 2 2 3" xfId="18752"/>
    <cellStyle name="Normal 44 2 2 2 4" xfId="18753"/>
    <cellStyle name="Normal 44 2 2 2 5" xfId="18754"/>
    <cellStyle name="Normal 44 2 2 3" xfId="18755"/>
    <cellStyle name="Normal 44 2 2 3 2" xfId="18756"/>
    <cellStyle name="Normal 44 2 2 3 3" xfId="18757"/>
    <cellStyle name="Normal 44 2 2 3 4" xfId="18758"/>
    <cellStyle name="Normal 44 2 2 4" xfId="18759"/>
    <cellStyle name="Normal 44 2 2 5" xfId="18760"/>
    <cellStyle name="Normal 44 2 2 6" xfId="18761"/>
    <cellStyle name="Normal 44 3" xfId="18762"/>
    <cellStyle name="Normal 44 3 2" xfId="18763"/>
    <cellStyle name="Normal 44 3 2 2" xfId="18764"/>
    <cellStyle name="Normal 44 3 2 2 2" xfId="18765"/>
    <cellStyle name="Normal 44 3 2 2 3" xfId="18766"/>
    <cellStyle name="Normal 44 3 2 2 4" xfId="18767"/>
    <cellStyle name="Normal 44 3 2 3" xfId="18768"/>
    <cellStyle name="Normal 44 3 2 4" xfId="18769"/>
    <cellStyle name="Normal 44 3 2 5" xfId="18770"/>
    <cellStyle name="Normal 44 3 3" xfId="18771"/>
    <cellStyle name="Normal 44 3 3 2" xfId="18772"/>
    <cellStyle name="Normal 44 3 3 3" xfId="18773"/>
    <cellStyle name="Normal 44 3 3 4" xfId="18774"/>
    <cellStyle name="Normal 44 3 4" xfId="18775"/>
    <cellStyle name="Normal 44 3 5" xfId="18776"/>
    <cellStyle name="Normal 44 3 6" xfId="18777"/>
    <cellStyle name="Normal 44 4" xfId="18778"/>
    <cellStyle name="Normal 44 4 2" xfId="18779"/>
    <cellStyle name="Normal 44 4 2 2" xfId="18780"/>
    <cellStyle name="Normal 44 4 2 2 2" xfId="18781"/>
    <cellStyle name="Normal 44 4 2 2 3" xfId="18782"/>
    <cellStyle name="Normal 44 4 2 2 4" xfId="18783"/>
    <cellStyle name="Normal 44 4 2 3" xfId="18784"/>
    <cellStyle name="Normal 44 4 2 4" xfId="18785"/>
    <cellStyle name="Normal 44 4 2 5" xfId="18786"/>
    <cellStyle name="Normal 44 4 3" xfId="18787"/>
    <cellStyle name="Normal 44 4 3 2" xfId="18788"/>
    <cellStyle name="Normal 44 4 3 3" xfId="18789"/>
    <cellStyle name="Normal 44 4 3 4" xfId="18790"/>
    <cellStyle name="Normal 44 4 4" xfId="18791"/>
    <cellStyle name="Normal 44 4 5" xfId="18792"/>
    <cellStyle name="Normal 44 4 6" xfId="18793"/>
    <cellStyle name="Normal 44 5" xfId="18794"/>
    <cellStyle name="Normal 44 5 2" xfId="18795"/>
    <cellStyle name="Normal 44 5 2 2" xfId="18796"/>
    <cellStyle name="Normal 44 5 2 2 2" xfId="18797"/>
    <cellStyle name="Normal 44 5 2 2 3" xfId="18798"/>
    <cellStyle name="Normal 44 5 2 2 4" xfId="18799"/>
    <cellStyle name="Normal 44 5 2 3" xfId="18800"/>
    <cellStyle name="Normal 44 5 2 4" xfId="18801"/>
    <cellStyle name="Normal 44 5 2 5" xfId="18802"/>
    <cellStyle name="Normal 44 5 3" xfId="18803"/>
    <cellStyle name="Normal 44 5 3 2" xfId="18804"/>
    <cellStyle name="Normal 44 5 3 3" xfId="18805"/>
    <cellStyle name="Normal 44 5 3 4" xfId="18806"/>
    <cellStyle name="Normal 44 5 4" xfId="18807"/>
    <cellStyle name="Normal 44 5 5" xfId="18808"/>
    <cellStyle name="Normal 44 5 6" xfId="18809"/>
    <cellStyle name="Normal 45" xfId="18810"/>
    <cellStyle name="Normal 45 2" xfId="18811"/>
    <cellStyle name="Normal 45 2 2" xfId="18812"/>
    <cellStyle name="Normal 45 2 2 2" xfId="18813"/>
    <cellStyle name="Normal 45 2 2 3" xfId="18814"/>
    <cellStyle name="Normal 45 2 2 4" xfId="18815"/>
    <cellStyle name="Normal 45 2 3" xfId="18816"/>
    <cellStyle name="Normal 45 2 4" xfId="18817"/>
    <cellStyle name="Normal 45 2 5" xfId="18818"/>
    <cellStyle name="Normal 45 3" xfId="18819"/>
    <cellStyle name="Normal 45 4" xfId="18820"/>
    <cellStyle name="Normal 45 4 2" xfId="18821"/>
    <cellStyle name="Normal 45 4 3" xfId="18822"/>
    <cellStyle name="Normal 45 4 4" xfId="18823"/>
    <cellStyle name="Normal 45 5" xfId="18824"/>
    <cellStyle name="Normal 45 6" xfId="18825"/>
    <cellStyle name="Normal 45 7" xfId="18826"/>
    <cellStyle name="Normal 46" xfId="18827"/>
    <cellStyle name="Normal 46 2" xfId="18828"/>
    <cellStyle name="Normal 46 2 2" xfId="18829"/>
    <cellStyle name="Normal 46 2 2 2" xfId="18830"/>
    <cellStyle name="Normal 46 2 2 3" xfId="18831"/>
    <cellStyle name="Normal 46 2 2 4" xfId="18832"/>
    <cellStyle name="Normal 46 2 3" xfId="18833"/>
    <cellStyle name="Normal 46 2 4" xfId="18834"/>
    <cellStyle name="Normal 46 2 5" xfId="18835"/>
    <cellStyle name="Normal 46 3" xfId="18836"/>
    <cellStyle name="Normal 46 4" xfId="18837"/>
    <cellStyle name="Normal 46 4 2" xfId="18838"/>
    <cellStyle name="Normal 46 4 3" xfId="18839"/>
    <cellStyle name="Normal 46 4 4" xfId="18840"/>
    <cellStyle name="Normal 46 5" xfId="18841"/>
    <cellStyle name="Normal 46 6" xfId="18842"/>
    <cellStyle name="Normal 46 7" xfId="18843"/>
    <cellStyle name="Normal 47" xfId="18844"/>
    <cellStyle name="Normal 47 2" xfId="18845"/>
    <cellStyle name="Normal 47 2 2" xfId="18846"/>
    <cellStyle name="Normal 47 2 2 2" xfId="18847"/>
    <cellStyle name="Normal 47 2 2 3" xfId="18848"/>
    <cellStyle name="Normal 47 2 2 4" xfId="18849"/>
    <cellStyle name="Normal 47 2 3" xfId="18850"/>
    <cellStyle name="Normal 47 2 4" xfId="18851"/>
    <cellStyle name="Normal 47 2 5" xfId="18852"/>
    <cellStyle name="Normal 47 3" xfId="18853"/>
    <cellStyle name="Normal 47 4" xfId="18854"/>
    <cellStyle name="Normal 47 4 2" xfId="18855"/>
    <cellStyle name="Normal 47 4 3" xfId="18856"/>
    <cellStyle name="Normal 47 4 4" xfId="18857"/>
    <cellStyle name="Normal 47 5" xfId="18858"/>
    <cellStyle name="Normal 47 6" xfId="18859"/>
    <cellStyle name="Normal 47 7" xfId="18860"/>
    <cellStyle name="Normal 48" xfId="18861"/>
    <cellStyle name="Normal 48 2" xfId="18862"/>
    <cellStyle name="Normal 48 2 2" xfId="18863"/>
    <cellStyle name="Normal 48 2 2 2" xfId="18864"/>
    <cellStyle name="Normal 48 2 2 3" xfId="18865"/>
    <cellStyle name="Normal 48 2 2 4" xfId="18866"/>
    <cellStyle name="Normal 48 2 3" xfId="18867"/>
    <cellStyle name="Normal 48 2 4" xfId="18868"/>
    <cellStyle name="Normal 48 2 5" xfId="18869"/>
    <cellStyle name="Normal 48 3" xfId="18870"/>
    <cellStyle name="Normal 48 4" xfId="18871"/>
    <cellStyle name="Normal 48 4 2" xfId="18872"/>
    <cellStyle name="Normal 48 4 3" xfId="18873"/>
    <cellStyle name="Normal 48 4 4" xfId="18874"/>
    <cellStyle name="Normal 48 5" xfId="18875"/>
    <cellStyle name="Normal 48 6" xfId="18876"/>
    <cellStyle name="Normal 48 7" xfId="18877"/>
    <cellStyle name="Normal 49" xfId="18878"/>
    <cellStyle name="Normal 49 2" xfId="18879"/>
    <cellStyle name="Normal 49 2 2" xfId="18880"/>
    <cellStyle name="Normal 49 2 2 2" xfId="18881"/>
    <cellStyle name="Normal 49 2 2 3" xfId="18882"/>
    <cellStyle name="Normal 49 2 2 4" xfId="18883"/>
    <cellStyle name="Normal 49 2 3" xfId="18884"/>
    <cellStyle name="Normal 49 2 4" xfId="18885"/>
    <cellStyle name="Normal 49 2 5" xfId="18886"/>
    <cellStyle name="Normal 49 3" xfId="18887"/>
    <cellStyle name="Normal 49 4" xfId="18888"/>
    <cellStyle name="Normal 49 4 2" xfId="18889"/>
    <cellStyle name="Normal 49 4 3" xfId="18890"/>
    <cellStyle name="Normal 49 4 4" xfId="18891"/>
    <cellStyle name="Normal 49 5" xfId="18892"/>
    <cellStyle name="Normal 49 6" xfId="18893"/>
    <cellStyle name="Normal 49 7" xfId="18894"/>
    <cellStyle name="Normal 5" xfId="18895"/>
    <cellStyle name="Normal 5 10" xfId="18896"/>
    <cellStyle name="Normal 5 10 2" xfId="18897"/>
    <cellStyle name="Normal 5 100" xfId="18898"/>
    <cellStyle name="Normal 5 101" xfId="18899"/>
    <cellStyle name="Normal 5 102" xfId="18900"/>
    <cellStyle name="Normal 5 103" xfId="18901"/>
    <cellStyle name="Normal 5 104" xfId="18902"/>
    <cellStyle name="Normal 5 105" xfId="18903"/>
    <cellStyle name="Normal 5 106" xfId="18904"/>
    <cellStyle name="Normal 5 107" xfId="18905"/>
    <cellStyle name="Normal 5 108" xfId="18906"/>
    <cellStyle name="Normal 5 109" xfId="18907"/>
    <cellStyle name="Normal 5 11" xfId="18908"/>
    <cellStyle name="Normal 5 11 2" xfId="18909"/>
    <cellStyle name="Normal 5 11 3" xfId="18910"/>
    <cellStyle name="Normal 5 11 3 2" xfId="18911"/>
    <cellStyle name="Normal 5 11 3 3" xfId="18912"/>
    <cellStyle name="Normal 5 11 3 4" xfId="18913"/>
    <cellStyle name="Normal 5 110" xfId="18914"/>
    <cellStyle name="Normal 5 111" xfId="18915"/>
    <cellStyle name="Normal 5 112" xfId="18916"/>
    <cellStyle name="Normal 5 113" xfId="18917"/>
    <cellStyle name="Normal 5 12" xfId="18918"/>
    <cellStyle name="Normal 5 12 2" xfId="18919"/>
    <cellStyle name="Normal 5 12 3" xfId="18920"/>
    <cellStyle name="Normal 5 12 3 2" xfId="18921"/>
    <cellStyle name="Normal 5 12 3 3" xfId="18922"/>
    <cellStyle name="Normal 5 12 3 4" xfId="18923"/>
    <cellStyle name="Normal 5 13" xfId="18924"/>
    <cellStyle name="Normal 5 13 2" xfId="18925"/>
    <cellStyle name="Normal 5 13 3" xfId="18926"/>
    <cellStyle name="Normal 5 13 4" xfId="18927"/>
    <cellStyle name="Normal 5 13 5" xfId="18928"/>
    <cellStyle name="Normal 5 14" xfId="18929"/>
    <cellStyle name="Normal 5 14 2" xfId="18930"/>
    <cellStyle name="Normal 5 15" xfId="18931"/>
    <cellStyle name="Normal 5 15 2" xfId="18932"/>
    <cellStyle name="Normal 5 16" xfId="18933"/>
    <cellStyle name="Normal 5 16 2" xfId="18934"/>
    <cellStyle name="Normal 5 17" xfId="18935"/>
    <cellStyle name="Normal 5 17 2" xfId="18936"/>
    <cellStyle name="Normal 5 18" xfId="18937"/>
    <cellStyle name="Normal 5 18 2" xfId="18938"/>
    <cellStyle name="Normal 5 19" xfId="18939"/>
    <cellStyle name="Normal 5 19 2" xfId="18940"/>
    <cellStyle name="Normal 5 2" xfId="18941"/>
    <cellStyle name="Normal 5 2 2" xfId="18942"/>
    <cellStyle name="Normal 5 2 2 2" xfId="18943"/>
    <cellStyle name="Normal 5 2 2 3" xfId="18944"/>
    <cellStyle name="Normal 5 2 3" xfId="18945"/>
    <cellStyle name="Normal 5 2 3 2" xfId="18946"/>
    <cellStyle name="Normal 5 2 4" xfId="18947"/>
    <cellStyle name="Normal 5 20" xfId="18948"/>
    <cellStyle name="Normal 5 20 2" xfId="18949"/>
    <cellStyle name="Normal 5 21" xfId="18950"/>
    <cellStyle name="Normal 5 21 2" xfId="18951"/>
    <cellStyle name="Normal 5 22" xfId="18952"/>
    <cellStyle name="Normal 5 22 2" xfId="18953"/>
    <cellStyle name="Normal 5 23" xfId="18954"/>
    <cellStyle name="Normal 5 23 2" xfId="18955"/>
    <cellStyle name="Normal 5 24" xfId="18956"/>
    <cellStyle name="Normal 5 24 2" xfId="18957"/>
    <cellStyle name="Normal 5 25" xfId="18958"/>
    <cellStyle name="Normal 5 25 2" xfId="18959"/>
    <cellStyle name="Normal 5 26" xfId="18960"/>
    <cellStyle name="Normal 5 26 2" xfId="18961"/>
    <cellStyle name="Normal 5 27" xfId="18962"/>
    <cellStyle name="Normal 5 27 2" xfId="18963"/>
    <cellStyle name="Normal 5 28" xfId="18964"/>
    <cellStyle name="Normal 5 28 2" xfId="18965"/>
    <cellStyle name="Normal 5 29" xfId="18966"/>
    <cellStyle name="Normal 5 29 2" xfId="18967"/>
    <cellStyle name="Normal 5 3" xfId="18968"/>
    <cellStyle name="Normal 5 3 2" xfId="18969"/>
    <cellStyle name="Normal 5 3 2 2" xfId="18970"/>
    <cellStyle name="Normal 5 3 2 2 2" xfId="18971"/>
    <cellStyle name="Normal 5 3 2 2 3" xfId="18972"/>
    <cellStyle name="Normal 5 3 2 2 3 2" xfId="18973"/>
    <cellStyle name="Normal 5 3 2 2 3 3" xfId="18974"/>
    <cellStyle name="Normal 5 3 2 2 3 4" xfId="18975"/>
    <cellStyle name="Normal 5 3 2 2 4" xfId="18976"/>
    <cellStyle name="Normal 5 3 2 2 5" xfId="18977"/>
    <cellStyle name="Normal 5 3 2 2 6" xfId="18978"/>
    <cellStyle name="Normal 5 3 2 3" xfId="18979"/>
    <cellStyle name="Normal 5 3 2 4" xfId="18980"/>
    <cellStyle name="Normal 5 3 2 4 2" xfId="18981"/>
    <cellStyle name="Normal 5 3 2 4 3" xfId="18982"/>
    <cellStyle name="Normal 5 3 2 4 4" xfId="18983"/>
    <cellStyle name="Normal 5 3 2 5" xfId="18984"/>
    <cellStyle name="Normal 5 3 2 6" xfId="18985"/>
    <cellStyle name="Normal 5 3 2 7" xfId="18986"/>
    <cellStyle name="Normal 5 3 3" xfId="18987"/>
    <cellStyle name="Normal 5 3 3 2" xfId="18988"/>
    <cellStyle name="Normal 5 3 3 2 2" xfId="18989"/>
    <cellStyle name="Normal 5 3 3 2 2 2" xfId="18990"/>
    <cellStyle name="Normal 5 3 3 2 2 3" xfId="18991"/>
    <cellStyle name="Normal 5 3 3 2 2 4" xfId="18992"/>
    <cellStyle name="Normal 5 3 3 2 3" xfId="18993"/>
    <cellStyle name="Normal 5 3 3 2 4" xfId="18994"/>
    <cellStyle name="Normal 5 3 3 2 5" xfId="18995"/>
    <cellStyle name="Normal 5 3 3 3" xfId="18996"/>
    <cellStyle name="Normal 5 3 3 4" xfId="18997"/>
    <cellStyle name="Normal 5 3 3 4 2" xfId="18998"/>
    <cellStyle name="Normal 5 3 3 4 3" xfId="18999"/>
    <cellStyle name="Normal 5 3 3 4 4" xfId="19000"/>
    <cellStyle name="Normal 5 3 3 5" xfId="19001"/>
    <cellStyle name="Normal 5 3 3 6" xfId="19002"/>
    <cellStyle name="Normal 5 3 3 7" xfId="19003"/>
    <cellStyle name="Normal 5 3 4" xfId="19004"/>
    <cellStyle name="Normal 5 30" xfId="19005"/>
    <cellStyle name="Normal 5 30 2" xfId="19006"/>
    <cellStyle name="Normal 5 31" xfId="19007"/>
    <cellStyle name="Normal 5 31 2" xfId="19008"/>
    <cellStyle name="Normal 5 32" xfId="19009"/>
    <cellStyle name="Normal 5 32 2" xfId="19010"/>
    <cellStyle name="Normal 5 33" xfId="19011"/>
    <cellStyle name="Normal 5 33 2" xfId="19012"/>
    <cellStyle name="Normal 5 34" xfId="19013"/>
    <cellStyle name="Normal 5 34 2" xfId="19014"/>
    <cellStyle name="Normal 5 35" xfId="19015"/>
    <cellStyle name="Normal 5 35 2" xfId="19016"/>
    <cellStyle name="Normal 5 36" xfId="19017"/>
    <cellStyle name="Normal 5 36 2" xfId="19018"/>
    <cellStyle name="Normal 5 37" xfId="19019"/>
    <cellStyle name="Normal 5 37 2" xfId="19020"/>
    <cellStyle name="Normal 5 38" xfId="19021"/>
    <cellStyle name="Normal 5 38 2" xfId="19022"/>
    <cellStyle name="Normal 5 39" xfId="19023"/>
    <cellStyle name="Normal 5 39 2" xfId="19024"/>
    <cellStyle name="Normal 5 4" xfId="19025"/>
    <cellStyle name="Normal 5 4 2" xfId="19026"/>
    <cellStyle name="Normal 5 4 2 2" xfId="19027"/>
    <cellStyle name="Normal 5 4 2 2 2" xfId="19028"/>
    <cellStyle name="Normal 5 4 2 2 2 2" xfId="19029"/>
    <cellStyle name="Normal 5 4 2 2 2 3" xfId="19030"/>
    <cellStyle name="Normal 5 4 2 2 2 4" xfId="19031"/>
    <cellStyle name="Normal 5 4 2 2 3" xfId="19032"/>
    <cellStyle name="Normal 5 4 2 2 4" xfId="19033"/>
    <cellStyle name="Normal 5 4 2 2 5" xfId="19034"/>
    <cellStyle name="Normal 5 4 2 3" xfId="19035"/>
    <cellStyle name="Normal 5 4 2 4" xfId="19036"/>
    <cellStyle name="Normal 5 4 2 4 2" xfId="19037"/>
    <cellStyle name="Normal 5 4 2 4 3" xfId="19038"/>
    <cellStyle name="Normal 5 4 2 4 4" xfId="19039"/>
    <cellStyle name="Normal 5 4 2 5" xfId="19040"/>
    <cellStyle name="Normal 5 4 2 6" xfId="19041"/>
    <cellStyle name="Normal 5 4 2 7" xfId="19042"/>
    <cellStyle name="Normal 5 4 3" xfId="19043"/>
    <cellStyle name="Normal 5 4 3 2" xfId="19044"/>
    <cellStyle name="Normal 5 4 3 3" xfId="19045"/>
    <cellStyle name="Normal 5 4 3 3 2" xfId="19046"/>
    <cellStyle name="Normal 5 4 3 3 3" xfId="19047"/>
    <cellStyle name="Normal 5 4 3 3 4" xfId="19048"/>
    <cellStyle name="Normal 5 4 3 4" xfId="19049"/>
    <cellStyle name="Normal 5 4 3 5" xfId="19050"/>
    <cellStyle name="Normal 5 4 3 6" xfId="19051"/>
    <cellStyle name="Normal 5 4 4" xfId="19052"/>
    <cellStyle name="Normal 5 4 5" xfId="19053"/>
    <cellStyle name="Normal 5 4 5 2" xfId="19054"/>
    <cellStyle name="Normal 5 4 5 3" xfId="19055"/>
    <cellStyle name="Normal 5 4 5 4" xfId="19056"/>
    <cellStyle name="Normal 5 4 6" xfId="19057"/>
    <cellStyle name="Normal 5 4 7" xfId="19058"/>
    <cellStyle name="Normal 5 4 8" xfId="19059"/>
    <cellStyle name="Normal 5 40" xfId="19060"/>
    <cellStyle name="Normal 5 40 2" xfId="19061"/>
    <cellStyle name="Normal 5 41" xfId="19062"/>
    <cellStyle name="Normal 5 41 2" xfId="19063"/>
    <cellStyle name="Normal 5 42" xfId="19064"/>
    <cellStyle name="Normal 5 42 2" xfId="19065"/>
    <cellStyle name="Normal 5 43" xfId="19066"/>
    <cellStyle name="Normal 5 43 2" xfId="19067"/>
    <cellStyle name="Normal 5 44" xfId="19068"/>
    <cellStyle name="Normal 5 44 2" xfId="19069"/>
    <cellStyle name="Normal 5 45" xfId="19070"/>
    <cellStyle name="Normal 5 45 2" xfId="19071"/>
    <cellStyle name="Normal 5 46" xfId="19072"/>
    <cellStyle name="Normal 5 46 2" xfId="19073"/>
    <cellStyle name="Normal 5 47" xfId="19074"/>
    <cellStyle name="Normal 5 48" xfId="19075"/>
    <cellStyle name="Normal 5 49" xfId="19076"/>
    <cellStyle name="Normal 5 5" xfId="19077"/>
    <cellStyle name="Normal 5 5 10" xfId="19078"/>
    <cellStyle name="Normal 5 5 11" xfId="19079"/>
    <cellStyle name="Normal 5 5 12" xfId="19080"/>
    <cellStyle name="Normal 5 5 13" xfId="19081"/>
    <cellStyle name="Normal 5 5 14" xfId="19082"/>
    <cellStyle name="Normal 5 5 15" xfId="19083"/>
    <cellStyle name="Normal 5 5 16" xfId="19084"/>
    <cellStyle name="Normal 5 5 17" xfId="19085"/>
    <cellStyle name="Normal 5 5 18" xfId="19086"/>
    <cellStyle name="Normal 5 5 19" xfId="19087"/>
    <cellStyle name="Normal 5 5 2" xfId="19088"/>
    <cellStyle name="Normal 5 5 20" xfId="19089"/>
    <cellStyle name="Normal 5 5 21" xfId="19090"/>
    <cellStyle name="Normal 5 5 22" xfId="19091"/>
    <cellStyle name="Normal 5 5 23" xfId="19092"/>
    <cellStyle name="Normal 5 5 24" xfId="19093"/>
    <cellStyle name="Normal 5 5 25" xfId="19094"/>
    <cellStyle name="Normal 5 5 26" xfId="19095"/>
    <cellStyle name="Normal 5 5 27" xfId="19096"/>
    <cellStyle name="Normal 5 5 28" xfId="19097"/>
    <cellStyle name="Normal 5 5 29" xfId="19098"/>
    <cellStyle name="Normal 5 5 3" xfId="19099"/>
    <cellStyle name="Normal 5 5 30" xfId="19100"/>
    <cellStyle name="Normal 5 5 31" xfId="19101"/>
    <cellStyle name="Normal 5 5 32" xfId="19102"/>
    <cellStyle name="Normal 5 5 33" xfId="19103"/>
    <cellStyle name="Normal 5 5 34" xfId="19104"/>
    <cellStyle name="Normal 5 5 35" xfId="19105"/>
    <cellStyle name="Normal 5 5 36" xfId="19106"/>
    <cellStyle name="Normal 5 5 37" xfId="19107"/>
    <cellStyle name="Normal 5 5 38" xfId="19108"/>
    <cellStyle name="Normal 5 5 39" xfId="19109"/>
    <cellStyle name="Normal 5 5 4" xfId="19110"/>
    <cellStyle name="Normal 5 5 40" xfId="19111"/>
    <cellStyle name="Normal 5 5 41" xfId="19112"/>
    <cellStyle name="Normal 5 5 42" xfId="19113"/>
    <cellStyle name="Normal 5 5 43" xfId="19114"/>
    <cellStyle name="Normal 5 5 44" xfId="19115"/>
    <cellStyle name="Normal 5 5 45" xfId="19116"/>
    <cellStyle name="Normal 5 5 46" xfId="19117"/>
    <cellStyle name="Normal 5 5 47" xfId="19118"/>
    <cellStyle name="Normal 5 5 48" xfId="19119"/>
    <cellStyle name="Normal 5 5 49" xfId="19120"/>
    <cellStyle name="Normal 5 5 5" xfId="19121"/>
    <cellStyle name="Normal 5 5 50" xfId="19122"/>
    <cellStyle name="Normal 5 5 51" xfId="19123"/>
    <cellStyle name="Normal 5 5 52" xfId="19124"/>
    <cellStyle name="Normal 5 5 53" xfId="19125"/>
    <cellStyle name="Normal 5 5 54" xfId="19126"/>
    <cellStyle name="Normal 5 5 55" xfId="19127"/>
    <cellStyle name="Normal 5 5 56" xfId="19128"/>
    <cellStyle name="Normal 5 5 57" xfId="19129"/>
    <cellStyle name="Normal 5 5 58" xfId="19130"/>
    <cellStyle name="Normal 5 5 59" xfId="19131"/>
    <cellStyle name="Normal 5 5 6" xfId="19132"/>
    <cellStyle name="Normal 5 5 60" xfId="19133"/>
    <cellStyle name="Normal 5 5 61" xfId="19134"/>
    <cellStyle name="Normal 5 5 62" xfId="19135"/>
    <cellStyle name="Normal 5 5 63" xfId="19136"/>
    <cellStyle name="Normal 5 5 64" xfId="19137"/>
    <cellStyle name="Normal 5 5 65" xfId="19138"/>
    <cellStyle name="Normal 5 5 66" xfId="19139"/>
    <cellStyle name="Normal 5 5 67" xfId="19140"/>
    <cellStyle name="Normal 5 5 68" xfId="19141"/>
    <cellStyle name="Normal 5 5 69" xfId="19142"/>
    <cellStyle name="Normal 5 5 7" xfId="19143"/>
    <cellStyle name="Normal 5 5 70" xfId="19144"/>
    <cellStyle name="Normal 5 5 71" xfId="19145"/>
    <cellStyle name="Normal 5 5 72" xfId="19146"/>
    <cellStyle name="Normal 5 5 73" xfId="19147"/>
    <cellStyle name="Normal 5 5 74" xfId="19148"/>
    <cellStyle name="Normal 5 5 75" xfId="19149"/>
    <cellStyle name="Normal 5 5 76" xfId="19150"/>
    <cellStyle name="Normal 5 5 77" xfId="19151"/>
    <cellStyle name="Normal 5 5 78" xfId="19152"/>
    <cellStyle name="Normal 5 5 79" xfId="19153"/>
    <cellStyle name="Normal 5 5 8" xfId="19154"/>
    <cellStyle name="Normal 5 5 80" xfId="19155"/>
    <cellStyle name="Normal 5 5 81" xfId="19156"/>
    <cellStyle name="Normal 5 5 82" xfId="19157"/>
    <cellStyle name="Normal 5 5 83" xfId="19158"/>
    <cellStyle name="Normal 5 5 84" xfId="19159"/>
    <cellStyle name="Normal 5 5 85" xfId="19160"/>
    <cellStyle name="Normal 5 5 86" xfId="19161"/>
    <cellStyle name="Normal 5 5 87" xfId="19162"/>
    <cellStyle name="Normal 5 5 88" xfId="19163"/>
    <cellStyle name="Normal 5 5 89" xfId="19164"/>
    <cellStyle name="Normal 5 5 9" xfId="19165"/>
    <cellStyle name="Normal 5 5 90" xfId="19166"/>
    <cellStyle name="Normal 5 5 91" xfId="19167"/>
    <cellStyle name="Normal 5 5 92" xfId="19168"/>
    <cellStyle name="Normal 5 5 93" xfId="19169"/>
    <cellStyle name="Normal 5 50" xfId="19170"/>
    <cellStyle name="Normal 5 51" xfId="19171"/>
    <cellStyle name="Normal 5 52" xfId="19172"/>
    <cellStyle name="Normal 5 53" xfId="19173"/>
    <cellStyle name="Normal 5 54" xfId="19174"/>
    <cellStyle name="Normal 5 55" xfId="19175"/>
    <cellStyle name="Normal 5 56" xfId="19176"/>
    <cellStyle name="Normal 5 57" xfId="19177"/>
    <cellStyle name="Normal 5 58" xfId="19178"/>
    <cellStyle name="Normal 5 59" xfId="19179"/>
    <cellStyle name="Normal 5 6" xfId="19180"/>
    <cellStyle name="Normal 5 6 2" xfId="19181"/>
    <cellStyle name="Normal 5 60" xfId="19182"/>
    <cellStyle name="Normal 5 61" xfId="19183"/>
    <cellStyle name="Normal 5 62" xfId="19184"/>
    <cellStyle name="Normal 5 63" xfId="19185"/>
    <cellStyle name="Normal 5 64" xfId="19186"/>
    <cellStyle name="Normal 5 65" xfId="19187"/>
    <cellStyle name="Normal 5 66" xfId="19188"/>
    <cellStyle name="Normal 5 67" xfId="19189"/>
    <cellStyle name="Normal 5 68" xfId="19190"/>
    <cellStyle name="Normal 5 69" xfId="19191"/>
    <cellStyle name="Normal 5 7" xfId="19192"/>
    <cellStyle name="Normal 5 7 2" xfId="19193"/>
    <cellStyle name="Normal 5 70" xfId="19194"/>
    <cellStyle name="Normal 5 71" xfId="19195"/>
    <cellStyle name="Normal 5 72" xfId="19196"/>
    <cellStyle name="Normal 5 73" xfId="19197"/>
    <cellStyle name="Normal 5 74" xfId="19198"/>
    <cellStyle name="Normal 5 75" xfId="19199"/>
    <cellStyle name="Normal 5 76" xfId="19200"/>
    <cellStyle name="Normal 5 77" xfId="19201"/>
    <cellStyle name="Normal 5 78" xfId="19202"/>
    <cellStyle name="Normal 5 79" xfId="19203"/>
    <cellStyle name="Normal 5 8" xfId="19204"/>
    <cellStyle name="Normal 5 8 2" xfId="19205"/>
    <cellStyle name="Normal 5 80" xfId="19206"/>
    <cellStyle name="Normal 5 81" xfId="19207"/>
    <cellStyle name="Normal 5 82" xfId="19208"/>
    <cellStyle name="Normal 5 83" xfId="19209"/>
    <cellStyle name="Normal 5 84" xfId="19210"/>
    <cellStyle name="Normal 5 85" xfId="19211"/>
    <cellStyle name="Normal 5 86" xfId="19212"/>
    <cellStyle name="Normal 5 87" xfId="19213"/>
    <cellStyle name="Normal 5 88" xfId="19214"/>
    <cellStyle name="Normal 5 89" xfId="19215"/>
    <cellStyle name="Normal 5 9" xfId="19216"/>
    <cellStyle name="Normal 5 9 2" xfId="19217"/>
    <cellStyle name="Normal 5 90" xfId="19218"/>
    <cellStyle name="Normal 5 91" xfId="19219"/>
    <cellStyle name="Normal 5 92" xfId="19220"/>
    <cellStyle name="Normal 5 93" xfId="19221"/>
    <cellStyle name="Normal 5 94" xfId="19222"/>
    <cellStyle name="Normal 5 95" xfId="19223"/>
    <cellStyle name="Normal 5 96" xfId="19224"/>
    <cellStyle name="Normal 5 97" xfId="19225"/>
    <cellStyle name="Normal 5 98" xfId="19226"/>
    <cellStyle name="Normal 5 99" xfId="19227"/>
    <cellStyle name="Normal 50" xfId="19228"/>
    <cellStyle name="Normal 50 2" xfId="19229"/>
    <cellStyle name="Normal 50 2 2" xfId="19230"/>
    <cellStyle name="Normal 50 2 2 2" xfId="19231"/>
    <cellStyle name="Normal 50 2 2 3" xfId="19232"/>
    <cellStyle name="Normal 50 2 2 4" xfId="19233"/>
    <cellStyle name="Normal 50 2 3" xfId="19234"/>
    <cellStyle name="Normal 50 2 4" xfId="19235"/>
    <cellStyle name="Normal 50 2 5" xfId="19236"/>
    <cellStyle name="Normal 50 3" xfId="19237"/>
    <cellStyle name="Normal 50 4" xfId="19238"/>
    <cellStyle name="Normal 50 4 2" xfId="19239"/>
    <cellStyle name="Normal 50 4 3" xfId="19240"/>
    <cellStyle name="Normal 50 4 4" xfId="19241"/>
    <cellStyle name="Normal 50 5" xfId="19242"/>
    <cellStyle name="Normal 50 6" xfId="19243"/>
    <cellStyle name="Normal 50 7" xfId="19244"/>
    <cellStyle name="Normal 51" xfId="19245"/>
    <cellStyle name="Normal 51 2" xfId="19246"/>
    <cellStyle name="Normal 51 2 2" xfId="19247"/>
    <cellStyle name="Normal 51 2 2 2" xfId="19248"/>
    <cellStyle name="Normal 51 2 2 3" xfId="19249"/>
    <cellStyle name="Normal 51 2 2 4" xfId="19250"/>
    <cellStyle name="Normal 51 2 3" xfId="19251"/>
    <cellStyle name="Normal 51 2 4" xfId="19252"/>
    <cellStyle name="Normal 51 2 5" xfId="19253"/>
    <cellStyle name="Normal 51 3" xfId="19254"/>
    <cellStyle name="Normal 51 4" xfId="19255"/>
    <cellStyle name="Normal 51 4 2" xfId="19256"/>
    <cellStyle name="Normal 51 4 3" xfId="19257"/>
    <cellStyle name="Normal 51 4 4" xfId="19258"/>
    <cellStyle name="Normal 51 5" xfId="19259"/>
    <cellStyle name="Normal 51 6" xfId="19260"/>
    <cellStyle name="Normal 51 7" xfId="19261"/>
    <cellStyle name="Normal 52" xfId="19262"/>
    <cellStyle name="Normal 53" xfId="19263"/>
    <cellStyle name="Normal 54" xfId="19264"/>
    <cellStyle name="Normal 55" xfId="19265"/>
    <cellStyle name="Normal 55 2" xfId="19266"/>
    <cellStyle name="Normal 55 2 2" xfId="19267"/>
    <cellStyle name="Normal 55 2 2 2" xfId="19268"/>
    <cellStyle name="Normal 55 2 2 3" xfId="19269"/>
    <cellStyle name="Normal 55 2 2 4" xfId="19270"/>
    <cellStyle name="Normal 55 2 3" xfId="19271"/>
    <cellStyle name="Normal 55 2 4" xfId="19272"/>
    <cellStyle name="Normal 55 2 5" xfId="19273"/>
    <cellStyle name="Normal 55 3" xfId="19274"/>
    <cellStyle name="Normal 55 4" xfId="19275"/>
    <cellStyle name="Normal 55 4 2" xfId="19276"/>
    <cellStyle name="Normal 55 4 3" xfId="19277"/>
    <cellStyle name="Normal 55 4 4" xfId="19278"/>
    <cellStyle name="Normal 55 5" xfId="19279"/>
    <cellStyle name="Normal 55 6" xfId="19280"/>
    <cellStyle name="Normal 55 7" xfId="19281"/>
    <cellStyle name="Normal 56" xfId="19282"/>
    <cellStyle name="Normal 56 2" xfId="19283"/>
    <cellStyle name="Normal 56 2 2" xfId="19284"/>
    <cellStyle name="Normal 56 2 2 2" xfId="19285"/>
    <cellStyle name="Normal 56 2 2 3" xfId="19286"/>
    <cellStyle name="Normal 56 2 2 4" xfId="19287"/>
    <cellStyle name="Normal 56 2 3" xfId="19288"/>
    <cellStyle name="Normal 56 2 4" xfId="19289"/>
    <cellStyle name="Normal 56 2 5" xfId="19290"/>
    <cellStyle name="Normal 56 3" xfId="19291"/>
    <cellStyle name="Normal 56 4" xfId="19292"/>
    <cellStyle name="Normal 56 4 2" xfId="19293"/>
    <cellStyle name="Normal 56 4 3" xfId="19294"/>
    <cellStyle name="Normal 56 4 4" xfId="19295"/>
    <cellStyle name="Normal 56 5" xfId="19296"/>
    <cellStyle name="Normal 56 6" xfId="19297"/>
    <cellStyle name="Normal 56 7" xfId="19298"/>
    <cellStyle name="Normal 57" xfId="19299"/>
    <cellStyle name="Normal 57 2" xfId="19300"/>
    <cellStyle name="Normal 58" xfId="19301"/>
    <cellStyle name="Normal 58 2" xfId="19302"/>
    <cellStyle name="Normal 58 3" xfId="19303"/>
    <cellStyle name="Normal 58 4" xfId="19304"/>
    <cellStyle name="Normal 59" xfId="19305"/>
    <cellStyle name="Normal 59 2" xfId="19306"/>
    <cellStyle name="Normal 59 3" xfId="19307"/>
    <cellStyle name="Normal 59 4" xfId="19308"/>
    <cellStyle name="Normal 6" xfId="19309"/>
    <cellStyle name="Normal 6 2" xfId="19310"/>
    <cellStyle name="Normal 6 2 10" xfId="19311"/>
    <cellStyle name="Normal 6 2 11" xfId="19312"/>
    <cellStyle name="Normal 6 2 12" xfId="19313"/>
    <cellStyle name="Normal 6 2 13" xfId="19314"/>
    <cellStyle name="Normal 6 2 14" xfId="19315"/>
    <cellStyle name="Normal 6 2 15" xfId="19316"/>
    <cellStyle name="Normal 6 2 16" xfId="19317"/>
    <cellStyle name="Normal 6 2 17" xfId="19318"/>
    <cellStyle name="Normal 6 2 18" xfId="19319"/>
    <cellStyle name="Normal 6 2 19" xfId="19320"/>
    <cellStyle name="Normal 6 2 2" xfId="19321"/>
    <cellStyle name="Normal 6 2 2 2" xfId="19322"/>
    <cellStyle name="Normal 6 2 2 3" xfId="19323"/>
    <cellStyle name="Normal 6 2 20" xfId="19324"/>
    <cellStyle name="Normal 6 2 21" xfId="19325"/>
    <cellStyle name="Normal 6 2 22" xfId="19326"/>
    <cellStyle name="Normal 6 2 23" xfId="19327"/>
    <cellStyle name="Normal 6 2 24" xfId="19328"/>
    <cellStyle name="Normal 6 2 25" xfId="19329"/>
    <cellStyle name="Normal 6 2 26" xfId="19330"/>
    <cellStyle name="Normal 6 2 27" xfId="19331"/>
    <cellStyle name="Normal 6 2 28" xfId="19332"/>
    <cellStyle name="Normal 6 2 29" xfId="19333"/>
    <cellStyle name="Normal 6 2 3" xfId="19334"/>
    <cellStyle name="Normal 6 2 3 2" xfId="19335"/>
    <cellStyle name="Normal 6 2 3 2 2" xfId="19336"/>
    <cellStyle name="Normal 6 2 3 2 2 2" xfId="19337"/>
    <cellStyle name="Normal 6 2 3 2 2 3" xfId="19338"/>
    <cellStyle name="Normal 6 2 3 2 2 4" xfId="19339"/>
    <cellStyle name="Normal 6 2 3 2 3" xfId="19340"/>
    <cellStyle name="Normal 6 2 3 2 4" xfId="19341"/>
    <cellStyle name="Normal 6 2 3 2 5" xfId="19342"/>
    <cellStyle name="Normal 6 2 3 3" xfId="19343"/>
    <cellStyle name="Normal 6 2 3 4" xfId="19344"/>
    <cellStyle name="Normal 6 2 3 4 2" xfId="19345"/>
    <cellStyle name="Normal 6 2 3 4 3" xfId="19346"/>
    <cellStyle name="Normal 6 2 3 4 4" xfId="19347"/>
    <cellStyle name="Normal 6 2 3 5" xfId="19348"/>
    <cellStyle name="Normal 6 2 3 6" xfId="19349"/>
    <cellStyle name="Normal 6 2 3 7" xfId="19350"/>
    <cellStyle name="Normal 6 2 30" xfId="19351"/>
    <cellStyle name="Normal 6 2 31" xfId="19352"/>
    <cellStyle name="Normal 6 2 32" xfId="19353"/>
    <cellStyle name="Normal 6 2 33" xfId="19354"/>
    <cellStyle name="Normal 6 2 34" xfId="19355"/>
    <cellStyle name="Normal 6 2 35" xfId="19356"/>
    <cellStyle name="Normal 6 2 36" xfId="19357"/>
    <cellStyle name="Normal 6 2 37" xfId="19358"/>
    <cellStyle name="Normal 6 2 38" xfId="19359"/>
    <cellStyle name="Normal 6 2 39" xfId="19360"/>
    <cellStyle name="Normal 6 2 4" xfId="19361"/>
    <cellStyle name="Normal 6 2 40" xfId="19362"/>
    <cellStyle name="Normal 6 2 41" xfId="19363"/>
    <cellStyle name="Normal 6 2 42" xfId="19364"/>
    <cellStyle name="Normal 6 2 43" xfId="19365"/>
    <cellStyle name="Normal 6 2 44" xfId="19366"/>
    <cellStyle name="Normal 6 2 45" xfId="19367"/>
    <cellStyle name="Normal 6 2 46" xfId="19368"/>
    <cellStyle name="Normal 6 2 47" xfId="19369"/>
    <cellStyle name="Normal 6 2 48" xfId="19370"/>
    <cellStyle name="Normal 6 2 49" xfId="19371"/>
    <cellStyle name="Normal 6 2 5" xfId="19372"/>
    <cellStyle name="Normal 6 2 50" xfId="19373"/>
    <cellStyle name="Normal 6 2 51" xfId="19374"/>
    <cellStyle name="Normal 6 2 52" xfId="19375"/>
    <cellStyle name="Normal 6 2 53" xfId="19376"/>
    <cellStyle name="Normal 6 2 54" xfId="19377"/>
    <cellStyle name="Normal 6 2 55" xfId="19378"/>
    <cellStyle name="Normal 6 2 56" xfId="19379"/>
    <cellStyle name="Normal 6 2 57" xfId="19380"/>
    <cellStyle name="Normal 6 2 58" xfId="19381"/>
    <cellStyle name="Normal 6 2 59" xfId="19382"/>
    <cellStyle name="Normal 6 2 6" xfId="19383"/>
    <cellStyle name="Normal 6 2 60" xfId="19384"/>
    <cellStyle name="Normal 6 2 61" xfId="19385"/>
    <cellStyle name="Normal 6 2 62" xfId="19386"/>
    <cellStyle name="Normal 6 2 63" xfId="19387"/>
    <cellStyle name="Normal 6 2 64" xfId="19388"/>
    <cellStyle name="Normal 6 2 65" xfId="19389"/>
    <cellStyle name="Normal 6 2 66" xfId="19390"/>
    <cellStyle name="Normal 6 2 67" xfId="19391"/>
    <cellStyle name="Normal 6 2 68" xfId="19392"/>
    <cellStyle name="Normal 6 2 69" xfId="19393"/>
    <cellStyle name="Normal 6 2 7" xfId="19394"/>
    <cellStyle name="Normal 6 2 70" xfId="19395"/>
    <cellStyle name="Normal 6 2 71" xfId="19396"/>
    <cellStyle name="Normal 6 2 72" xfId="19397"/>
    <cellStyle name="Normal 6 2 73" xfId="19398"/>
    <cellStyle name="Normal 6 2 74" xfId="19399"/>
    <cellStyle name="Normal 6 2 75" xfId="19400"/>
    <cellStyle name="Normal 6 2 76" xfId="19401"/>
    <cellStyle name="Normal 6 2 77" xfId="19402"/>
    <cellStyle name="Normal 6 2 78" xfId="19403"/>
    <cellStyle name="Normal 6 2 79" xfId="19404"/>
    <cellStyle name="Normal 6 2 8" xfId="19405"/>
    <cellStyle name="Normal 6 2 80" xfId="19406"/>
    <cellStyle name="Normal 6 2 81" xfId="19407"/>
    <cellStyle name="Normal 6 2 82" xfId="19408"/>
    <cellStyle name="Normal 6 2 83" xfId="19409"/>
    <cellStyle name="Normal 6 2 84" xfId="19410"/>
    <cellStyle name="Normal 6 2 85" xfId="19411"/>
    <cellStyle name="Normal 6 2 86" xfId="19412"/>
    <cellStyle name="Normal 6 2 87" xfId="19413"/>
    <cellStyle name="Normal 6 2 88" xfId="19414"/>
    <cellStyle name="Normal 6 2 89" xfId="19415"/>
    <cellStyle name="Normal 6 2 9" xfId="19416"/>
    <cellStyle name="Normal 6 2 90" xfId="19417"/>
    <cellStyle name="Normal 6 2 91" xfId="19418"/>
    <cellStyle name="Normal 6 2 92" xfId="19419"/>
    <cellStyle name="Normal 6 2 93" xfId="19420"/>
    <cellStyle name="Normal 6 2 94" xfId="19421"/>
    <cellStyle name="Normal 6 2 95" xfId="19422"/>
    <cellStyle name="Normal 6 2 95 2" xfId="19423"/>
    <cellStyle name="Normal 6 2 95 3" xfId="19424"/>
    <cellStyle name="Normal 6 2 95 4" xfId="19425"/>
    <cellStyle name="Normal 6 3" xfId="19426"/>
    <cellStyle name="Normal 6 3 2" xfId="19427"/>
    <cellStyle name="Normal 6 3 3" xfId="19428"/>
    <cellStyle name="Normal 6 3 3 2" xfId="19429"/>
    <cellStyle name="Normal 6 3 3 2 2" xfId="19430"/>
    <cellStyle name="Normal 6 3 3 2 2 2" xfId="19431"/>
    <cellStyle name="Normal 6 3 3 2 2 3" xfId="19432"/>
    <cellStyle name="Normal 6 3 3 2 2 4" xfId="19433"/>
    <cellStyle name="Normal 6 3 3 2 3" xfId="19434"/>
    <cellStyle name="Normal 6 3 3 2 4" xfId="19435"/>
    <cellStyle name="Normal 6 3 3 2 5" xfId="19436"/>
    <cellStyle name="Normal 6 3 3 3" xfId="19437"/>
    <cellStyle name="Normal 6 3 3 4" xfId="19438"/>
    <cellStyle name="Normal 6 3 3 4 2" xfId="19439"/>
    <cellStyle name="Normal 6 3 3 4 3" xfId="19440"/>
    <cellStyle name="Normal 6 3 3 4 4" xfId="19441"/>
    <cellStyle name="Normal 6 3 3 5" xfId="19442"/>
    <cellStyle name="Normal 6 3 3 6" xfId="19443"/>
    <cellStyle name="Normal 6 3 3 7" xfId="19444"/>
    <cellStyle name="Normal 6 3 4" xfId="19445"/>
    <cellStyle name="Normal 6 4" xfId="19446"/>
    <cellStyle name="Normal 6 4 2" xfId="19447"/>
    <cellStyle name="Normal 6 4 3" xfId="19448"/>
    <cellStyle name="Normal 6 4 3 2" xfId="19449"/>
    <cellStyle name="Normal 6 4 3 2 2" xfId="19450"/>
    <cellStyle name="Normal 6 4 3 2 2 2" xfId="19451"/>
    <cellStyle name="Normal 6 4 3 2 2 3" xfId="19452"/>
    <cellStyle name="Normal 6 4 3 2 2 4" xfId="19453"/>
    <cellStyle name="Normal 6 4 3 2 3" xfId="19454"/>
    <cellStyle name="Normal 6 4 3 2 4" xfId="19455"/>
    <cellStyle name="Normal 6 4 3 2 5" xfId="19456"/>
    <cellStyle name="Normal 6 4 3 3" xfId="19457"/>
    <cellStyle name="Normal 6 4 3 3 2" xfId="19458"/>
    <cellStyle name="Normal 6 4 3 3 3" xfId="19459"/>
    <cellStyle name="Normal 6 4 3 3 4" xfId="19460"/>
    <cellStyle name="Normal 6 4 3 4" xfId="19461"/>
    <cellStyle name="Normal 6 4 3 5" xfId="19462"/>
    <cellStyle name="Normal 6 4 3 6" xfId="19463"/>
    <cellStyle name="Normal 6 5" xfId="19464"/>
    <cellStyle name="Normal 6 5 2" xfId="19465"/>
    <cellStyle name="Normal 6 5 2 2" xfId="19466"/>
    <cellStyle name="Normal 6 5 2 2 2" xfId="19467"/>
    <cellStyle name="Normal 6 5 2 2 3" xfId="19468"/>
    <cellStyle name="Normal 6 5 2 2 4" xfId="19469"/>
    <cellStyle name="Normal 6 5 2 3" xfId="19470"/>
    <cellStyle name="Normal 6 5 2 4" xfId="19471"/>
    <cellStyle name="Normal 6 5 2 5" xfId="19472"/>
    <cellStyle name="Normal 6 5 3" xfId="19473"/>
    <cellStyle name="Normal 6 5 4" xfId="19474"/>
    <cellStyle name="Normal 6 5 4 2" xfId="19475"/>
    <cellStyle name="Normal 6 5 4 3" xfId="19476"/>
    <cellStyle name="Normal 6 5 4 4" xfId="19477"/>
    <cellStyle name="Normal 6 5 5" xfId="19478"/>
    <cellStyle name="Normal 6 5 6" xfId="19479"/>
    <cellStyle name="Normal 6 5 7" xfId="19480"/>
    <cellStyle name="Normal 6 6" xfId="19481"/>
    <cellStyle name="Normal 6 6 2" xfId="19482"/>
    <cellStyle name="Normal 6 6 3" xfId="19483"/>
    <cellStyle name="Normal 6 6 4" xfId="19484"/>
    <cellStyle name="Normal 60" xfId="19485"/>
    <cellStyle name="Normal 60 2" xfId="19486"/>
    <cellStyle name="Normal 60 3" xfId="19487"/>
    <cellStyle name="Normal 60 4" xfId="19488"/>
    <cellStyle name="Normal 61" xfId="19489"/>
    <cellStyle name="Normal 61 2" xfId="19490"/>
    <cellStyle name="Normal 61 3" xfId="19491"/>
    <cellStyle name="Normal 61 4" xfId="19492"/>
    <cellStyle name="Normal 62" xfId="19493"/>
    <cellStyle name="Normal 62 2" xfId="19494"/>
    <cellStyle name="Normal 62 3" xfId="19495"/>
    <cellStyle name="Normal 62 4" xfId="19496"/>
    <cellStyle name="Normal 63" xfId="19497"/>
    <cellStyle name="Normal 63 2" xfId="19498"/>
    <cellStyle name="Normal 63 3" xfId="19499"/>
    <cellStyle name="Normal 63 4" xfId="19500"/>
    <cellStyle name="Normal 64" xfId="19501"/>
    <cellStyle name="Normal 64 2" xfId="19502"/>
    <cellStyle name="Normal 64 3" xfId="19503"/>
    <cellStyle name="Normal 64 4" xfId="19504"/>
    <cellStyle name="Normal 65" xfId="19505"/>
    <cellStyle name="Normal 65 2" xfId="19506"/>
    <cellStyle name="Normal 65 3" xfId="19507"/>
    <cellStyle name="Normal 65 4" xfId="19508"/>
    <cellStyle name="Normal 66" xfId="19509"/>
    <cellStyle name="Normal 66 2" xfId="19510"/>
    <cellStyle name="Normal 66 3" xfId="19511"/>
    <cellStyle name="Normal 66 4" xfId="19512"/>
    <cellStyle name="Normal 67" xfId="19513"/>
    <cellStyle name="Normal 67 2" xfId="19514"/>
    <cellStyle name="Normal 67 3" xfId="19515"/>
    <cellStyle name="Normal 67 4" xfId="19516"/>
    <cellStyle name="Normal 68" xfId="19517"/>
    <cellStyle name="Normal 68 2" xfId="19518"/>
    <cellStyle name="Normal 68 3" xfId="19519"/>
    <cellStyle name="Normal 68 4" xfId="19520"/>
    <cellStyle name="Normal 69" xfId="19521"/>
    <cellStyle name="Normal 69 2" xfId="19522"/>
    <cellStyle name="Normal 69 3" xfId="19523"/>
    <cellStyle name="Normal 69 4" xfId="19524"/>
    <cellStyle name="Normal 7" xfId="19525"/>
    <cellStyle name="Normal 7 10" xfId="19526"/>
    <cellStyle name="Normal 7 10 2" xfId="19527"/>
    <cellStyle name="Normal 7 10 2 2" xfId="19528"/>
    <cellStyle name="Normal 7 10 2 2 2" xfId="19529"/>
    <cellStyle name="Normal 7 10 2 2 3" xfId="19530"/>
    <cellStyle name="Normal 7 10 2 2 4" xfId="19531"/>
    <cellStyle name="Normal 7 10 2 3" xfId="19532"/>
    <cellStyle name="Normal 7 10 2 4" xfId="19533"/>
    <cellStyle name="Normal 7 10 2 5" xfId="19534"/>
    <cellStyle name="Normal 7 10 3" xfId="19535"/>
    <cellStyle name="Normal 7 10 3 2" xfId="19536"/>
    <cellStyle name="Normal 7 10 3 3" xfId="19537"/>
    <cellStyle name="Normal 7 10 3 4" xfId="19538"/>
    <cellStyle name="Normal 7 10 4" xfId="19539"/>
    <cellStyle name="Normal 7 10 5" xfId="19540"/>
    <cellStyle name="Normal 7 10 6" xfId="19541"/>
    <cellStyle name="Normal 7 11" xfId="19542"/>
    <cellStyle name="Normal 7 11 2" xfId="19543"/>
    <cellStyle name="Normal 7 11 2 2" xfId="19544"/>
    <cellStyle name="Normal 7 11 2 2 2" xfId="19545"/>
    <cellStyle name="Normal 7 11 2 2 3" xfId="19546"/>
    <cellStyle name="Normal 7 11 2 2 4" xfId="19547"/>
    <cellStyle name="Normal 7 11 2 3" xfId="19548"/>
    <cellStyle name="Normal 7 11 2 4" xfId="19549"/>
    <cellStyle name="Normal 7 11 2 5" xfId="19550"/>
    <cellStyle name="Normal 7 11 3" xfId="19551"/>
    <cellStyle name="Normal 7 11 3 2" xfId="19552"/>
    <cellStyle name="Normal 7 11 3 3" xfId="19553"/>
    <cellStyle name="Normal 7 11 3 4" xfId="19554"/>
    <cellStyle name="Normal 7 11 4" xfId="19555"/>
    <cellStyle name="Normal 7 11 5" xfId="19556"/>
    <cellStyle name="Normal 7 11 6" xfId="19557"/>
    <cellStyle name="Normal 7 12" xfId="19558"/>
    <cellStyle name="Normal 7 12 2" xfId="19559"/>
    <cellStyle name="Normal 7 12 2 2" xfId="19560"/>
    <cellStyle name="Normal 7 12 2 2 2" xfId="19561"/>
    <cellStyle name="Normal 7 12 2 2 3" xfId="19562"/>
    <cellStyle name="Normal 7 12 2 2 4" xfId="19563"/>
    <cellStyle name="Normal 7 12 2 3" xfId="19564"/>
    <cellStyle name="Normal 7 12 2 4" xfId="19565"/>
    <cellStyle name="Normal 7 12 2 5" xfId="19566"/>
    <cellStyle name="Normal 7 12 3" xfId="19567"/>
    <cellStyle name="Normal 7 12 3 2" xfId="19568"/>
    <cellStyle name="Normal 7 12 3 3" xfId="19569"/>
    <cellStyle name="Normal 7 12 3 4" xfId="19570"/>
    <cellStyle name="Normal 7 12 4" xfId="19571"/>
    <cellStyle name="Normal 7 12 5" xfId="19572"/>
    <cellStyle name="Normal 7 12 6" xfId="19573"/>
    <cellStyle name="Normal 7 2" xfId="19574"/>
    <cellStyle name="Normal 7 2 10" xfId="19575"/>
    <cellStyle name="Normal 7 2 11" xfId="19576"/>
    <cellStyle name="Normal 7 2 12" xfId="19577"/>
    <cellStyle name="Normal 7 2 13" xfId="19578"/>
    <cellStyle name="Normal 7 2 14" xfId="19579"/>
    <cellStyle name="Normal 7 2 15" xfId="19580"/>
    <cellStyle name="Normal 7 2 16" xfId="19581"/>
    <cellStyle name="Normal 7 2 17" xfId="19582"/>
    <cellStyle name="Normal 7 2 18" xfId="19583"/>
    <cellStyle name="Normal 7 2 19" xfId="19584"/>
    <cellStyle name="Normal 7 2 2" xfId="19585"/>
    <cellStyle name="Normal 7 2 2 2" xfId="19586"/>
    <cellStyle name="Normal 7 2 2 3" xfId="19587"/>
    <cellStyle name="Normal 7 2 20" xfId="19588"/>
    <cellStyle name="Normal 7 2 21" xfId="19589"/>
    <cellStyle name="Normal 7 2 22" xfId="19590"/>
    <cellStyle name="Normal 7 2 23" xfId="19591"/>
    <cellStyle name="Normal 7 2 24" xfId="19592"/>
    <cellStyle name="Normal 7 2 25" xfId="19593"/>
    <cellStyle name="Normal 7 2 26" xfId="19594"/>
    <cellStyle name="Normal 7 2 27" xfId="19595"/>
    <cellStyle name="Normal 7 2 28" xfId="19596"/>
    <cellStyle name="Normal 7 2 29" xfId="19597"/>
    <cellStyle name="Normal 7 2 3" xfId="19598"/>
    <cellStyle name="Normal 7 2 3 2" xfId="19599"/>
    <cellStyle name="Normal 7 2 3 2 2" xfId="19600"/>
    <cellStyle name="Normal 7 2 3 2 3" xfId="19601"/>
    <cellStyle name="Normal 7 2 3 2 3 2" xfId="19602"/>
    <cellStyle name="Normal 7 2 3 2 3 3" xfId="19603"/>
    <cellStyle name="Normal 7 2 3 2 3 4" xfId="19604"/>
    <cellStyle name="Normal 7 2 3 2 4" xfId="19605"/>
    <cellStyle name="Normal 7 2 3 2 5" xfId="19606"/>
    <cellStyle name="Normal 7 2 3 2 6" xfId="19607"/>
    <cellStyle name="Normal 7 2 3 3" xfId="19608"/>
    <cellStyle name="Normal 7 2 3 3 2" xfId="19609"/>
    <cellStyle name="Normal 7 2 3 3 3" xfId="19610"/>
    <cellStyle name="Normal 7 2 3 3 4" xfId="19611"/>
    <cellStyle name="Normal 7 2 3 4" xfId="19612"/>
    <cellStyle name="Normal 7 2 3 5" xfId="19613"/>
    <cellStyle name="Normal 7 2 3 6" xfId="19614"/>
    <cellStyle name="Normal 7 2 30" xfId="19615"/>
    <cellStyle name="Normal 7 2 31" xfId="19616"/>
    <cellStyle name="Normal 7 2 32" xfId="19617"/>
    <cellStyle name="Normal 7 2 33" xfId="19618"/>
    <cellStyle name="Normal 7 2 34" xfId="19619"/>
    <cellStyle name="Normal 7 2 35" xfId="19620"/>
    <cellStyle name="Normal 7 2 36" xfId="19621"/>
    <cellStyle name="Normal 7 2 37" xfId="19622"/>
    <cellStyle name="Normal 7 2 38" xfId="19623"/>
    <cellStyle name="Normal 7 2 39" xfId="19624"/>
    <cellStyle name="Normal 7 2 4" xfId="19625"/>
    <cellStyle name="Normal 7 2 40" xfId="19626"/>
    <cellStyle name="Normal 7 2 41" xfId="19627"/>
    <cellStyle name="Normal 7 2 42" xfId="19628"/>
    <cellStyle name="Normal 7 2 43" xfId="19629"/>
    <cellStyle name="Normal 7 2 44" xfId="19630"/>
    <cellStyle name="Normal 7 2 45" xfId="19631"/>
    <cellStyle name="Normal 7 2 46" xfId="19632"/>
    <cellStyle name="Normal 7 2 47" xfId="19633"/>
    <cellStyle name="Normal 7 2 48" xfId="19634"/>
    <cellStyle name="Normal 7 2 49" xfId="19635"/>
    <cellStyle name="Normal 7 2 5" xfId="19636"/>
    <cellStyle name="Normal 7 2 50" xfId="19637"/>
    <cellStyle name="Normal 7 2 51" xfId="19638"/>
    <cellStyle name="Normal 7 2 52" xfId="19639"/>
    <cellStyle name="Normal 7 2 53" xfId="19640"/>
    <cellStyle name="Normal 7 2 54" xfId="19641"/>
    <cellStyle name="Normal 7 2 55" xfId="19642"/>
    <cellStyle name="Normal 7 2 56" xfId="19643"/>
    <cellStyle name="Normal 7 2 57" xfId="19644"/>
    <cellStyle name="Normal 7 2 58" xfId="19645"/>
    <cellStyle name="Normal 7 2 59" xfId="19646"/>
    <cellStyle name="Normal 7 2 6" xfId="19647"/>
    <cellStyle name="Normal 7 2 60" xfId="19648"/>
    <cellStyle name="Normal 7 2 61" xfId="19649"/>
    <cellStyle name="Normal 7 2 62" xfId="19650"/>
    <cellStyle name="Normal 7 2 63" xfId="19651"/>
    <cellStyle name="Normal 7 2 64" xfId="19652"/>
    <cellStyle name="Normal 7 2 65" xfId="19653"/>
    <cellStyle name="Normal 7 2 66" xfId="19654"/>
    <cellStyle name="Normal 7 2 67" xfId="19655"/>
    <cellStyle name="Normal 7 2 68" xfId="19656"/>
    <cellStyle name="Normal 7 2 69" xfId="19657"/>
    <cellStyle name="Normal 7 2 7" xfId="19658"/>
    <cellStyle name="Normal 7 2 70" xfId="19659"/>
    <cellStyle name="Normal 7 2 71" xfId="19660"/>
    <cellStyle name="Normal 7 2 72" xfId="19661"/>
    <cellStyle name="Normal 7 2 73" xfId="19662"/>
    <cellStyle name="Normal 7 2 74" xfId="19663"/>
    <cellStyle name="Normal 7 2 75" xfId="19664"/>
    <cellStyle name="Normal 7 2 76" xfId="19665"/>
    <cellStyle name="Normal 7 2 77" xfId="19666"/>
    <cellStyle name="Normal 7 2 78" xfId="19667"/>
    <cellStyle name="Normal 7 2 79" xfId="19668"/>
    <cellStyle name="Normal 7 2 8" xfId="19669"/>
    <cellStyle name="Normal 7 2 80" xfId="19670"/>
    <cellStyle name="Normal 7 2 81" xfId="19671"/>
    <cellStyle name="Normal 7 2 82" xfId="19672"/>
    <cellStyle name="Normal 7 2 83" xfId="19673"/>
    <cellStyle name="Normal 7 2 84" xfId="19674"/>
    <cellStyle name="Normal 7 2 85" xfId="19675"/>
    <cellStyle name="Normal 7 2 86" xfId="19676"/>
    <cellStyle name="Normal 7 2 87" xfId="19677"/>
    <cellStyle name="Normal 7 2 88" xfId="19678"/>
    <cellStyle name="Normal 7 2 89" xfId="19679"/>
    <cellStyle name="Normal 7 2 9" xfId="19680"/>
    <cellStyle name="Normal 7 2 90" xfId="19681"/>
    <cellStyle name="Normal 7 2 91" xfId="19682"/>
    <cellStyle name="Normal 7 2 92" xfId="19683"/>
    <cellStyle name="Normal 7 2 93" xfId="19684"/>
    <cellStyle name="Normal 7 3" xfId="19685"/>
    <cellStyle name="Normal 7 3 2" xfId="19686"/>
    <cellStyle name="Normal 7 3 3" xfId="19687"/>
    <cellStyle name="Normal 7 3 3 2" xfId="19688"/>
    <cellStyle name="Normal 7 4" xfId="19689"/>
    <cellStyle name="Normal 7 4 2" xfId="19690"/>
    <cellStyle name="Normal 7 4 2 2" xfId="19691"/>
    <cellStyle name="Normal 7 5" xfId="19692"/>
    <cellStyle name="Normal 7 6" xfId="19693"/>
    <cellStyle name="Normal 7 7" xfId="19694"/>
    <cellStyle name="Normal 7 8" xfId="19695"/>
    <cellStyle name="Normal 7 9" xfId="19696"/>
    <cellStyle name="Normal 7 9 2" xfId="19697"/>
    <cellStyle name="Normal 70" xfId="19698"/>
    <cellStyle name="Normal 70 2" xfId="19699"/>
    <cellStyle name="Normal 70 3" xfId="19700"/>
    <cellStyle name="Normal 70 4" xfId="19701"/>
    <cellStyle name="Normal 71" xfId="19702"/>
    <cellStyle name="Normal 71 2" xfId="19703"/>
    <cellStyle name="Normal 71 3" xfId="19704"/>
    <cellStyle name="Normal 71 4" xfId="19705"/>
    <cellStyle name="Normal 72" xfId="19706"/>
    <cellStyle name="Normal 72 2" xfId="19707"/>
    <cellStyle name="Normal 72 3" xfId="19708"/>
    <cellStyle name="Normal 72 4" xfId="19709"/>
    <cellStyle name="Normal 73" xfId="19710"/>
    <cellStyle name="Normal 73 2" xfId="19711"/>
    <cellStyle name="Normal 73 3" xfId="19712"/>
    <cellStyle name="Normal 73 4" xfId="19713"/>
    <cellStyle name="Normal 74" xfId="19714"/>
    <cellStyle name="Normal 74 2" xfId="19715"/>
    <cellStyle name="Normal 74 3" xfId="19716"/>
    <cellStyle name="Normal 74 4" xfId="19717"/>
    <cellStyle name="Normal 75" xfId="19718"/>
    <cellStyle name="Normal 75 2" xfId="19719"/>
    <cellStyle name="Normal 75 3" xfId="19720"/>
    <cellStyle name="Normal 75 4" xfId="19721"/>
    <cellStyle name="Normal 76" xfId="19722"/>
    <cellStyle name="Normal 76 2" xfId="19723"/>
    <cellStyle name="Normal 76 3" xfId="19724"/>
    <cellStyle name="Normal 76 4" xfId="19725"/>
    <cellStyle name="Normal 77" xfId="19726"/>
    <cellStyle name="Normal 77 2" xfId="19727"/>
    <cellStyle name="Normal 77 3" xfId="19728"/>
    <cellStyle name="Normal 77 4" xfId="19729"/>
    <cellStyle name="Normal 78" xfId="19730"/>
    <cellStyle name="Normal 78 2" xfId="19731"/>
    <cellStyle name="Normal 78 3" xfId="19732"/>
    <cellStyle name="Normal 78 4" xfId="19733"/>
    <cellStyle name="Normal 79" xfId="19734"/>
    <cellStyle name="Normal 79 2" xfId="19735"/>
    <cellStyle name="Normal 79 3" xfId="19736"/>
    <cellStyle name="Normal 79 4" xfId="19737"/>
    <cellStyle name="Normal 8" xfId="19738"/>
    <cellStyle name="Normal 8 10" xfId="19739"/>
    <cellStyle name="Normal 8 10 2" xfId="19740"/>
    <cellStyle name="Normal 8 11" xfId="19741"/>
    <cellStyle name="Normal 8 11 2" xfId="19742"/>
    <cellStyle name="Normal 8 11 2 2" xfId="19743"/>
    <cellStyle name="Normal 8 11 2 2 2" xfId="19744"/>
    <cellStyle name="Normal 8 11 2 2 3" xfId="19745"/>
    <cellStyle name="Normal 8 11 2 2 4" xfId="19746"/>
    <cellStyle name="Normal 8 11 2 3" xfId="19747"/>
    <cellStyle name="Normal 8 11 2 4" xfId="19748"/>
    <cellStyle name="Normal 8 11 2 5" xfId="19749"/>
    <cellStyle name="Normal 8 11 3" xfId="19750"/>
    <cellStyle name="Normal 8 11 4" xfId="19751"/>
    <cellStyle name="Normal 8 11 4 2" xfId="19752"/>
    <cellStyle name="Normal 8 11 4 3" xfId="19753"/>
    <cellStyle name="Normal 8 11 4 4" xfId="19754"/>
    <cellStyle name="Normal 8 11 5" xfId="19755"/>
    <cellStyle name="Normal 8 11 6" xfId="19756"/>
    <cellStyle name="Normal 8 11 7" xfId="19757"/>
    <cellStyle name="Normal 8 12" xfId="19758"/>
    <cellStyle name="Normal 8 13" xfId="19759"/>
    <cellStyle name="Normal 8 14" xfId="19760"/>
    <cellStyle name="Normal 8 15" xfId="19761"/>
    <cellStyle name="Normal 8 16" xfId="19762"/>
    <cellStyle name="Normal 8 17" xfId="19763"/>
    <cellStyle name="Normal 8 18" xfId="19764"/>
    <cellStyle name="Normal 8 19" xfId="19765"/>
    <cellStyle name="Normal 8 2" xfId="19766"/>
    <cellStyle name="Normal 8 2 2" xfId="19767"/>
    <cellStyle name="Normal 8 2 2 2" xfId="19768"/>
    <cellStyle name="Normal 8 2 2 2 2" xfId="19769"/>
    <cellStyle name="Normal 8 2 2 2 2 2" xfId="19770"/>
    <cellStyle name="Normal 8 2 2 2 2 3" xfId="19771"/>
    <cellStyle name="Normal 8 2 2 2 2 4" xfId="19772"/>
    <cellStyle name="Normal 8 2 2 2 3" xfId="19773"/>
    <cellStyle name="Normal 8 2 2 2 4" xfId="19774"/>
    <cellStyle name="Normal 8 2 2 2 5" xfId="19775"/>
    <cellStyle name="Normal 8 2 2 3" xfId="19776"/>
    <cellStyle name="Normal 8 2 2 4" xfId="19777"/>
    <cellStyle name="Normal 8 2 2 4 2" xfId="19778"/>
    <cellStyle name="Normal 8 2 2 4 3" xfId="19779"/>
    <cellStyle name="Normal 8 2 2 4 4" xfId="19780"/>
    <cellStyle name="Normal 8 2 2 5" xfId="19781"/>
    <cellStyle name="Normal 8 2 2 6" xfId="19782"/>
    <cellStyle name="Normal 8 2 2 7" xfId="19783"/>
    <cellStyle name="Normal 8 2 3" xfId="19784"/>
    <cellStyle name="Normal 8 2 3 2" xfId="19785"/>
    <cellStyle name="Normal 8 2 3 2 2" xfId="19786"/>
    <cellStyle name="Normal 8 2 3 2 2 2" xfId="19787"/>
    <cellStyle name="Normal 8 2 3 2 2 3" xfId="19788"/>
    <cellStyle name="Normal 8 2 3 2 2 4" xfId="19789"/>
    <cellStyle name="Normal 8 2 3 2 3" xfId="19790"/>
    <cellStyle name="Normal 8 2 3 2 4" xfId="19791"/>
    <cellStyle name="Normal 8 2 3 2 5" xfId="19792"/>
    <cellStyle name="Normal 8 2 3 3" xfId="19793"/>
    <cellStyle name="Normal 8 2 3 4" xfId="19794"/>
    <cellStyle name="Normal 8 2 3 4 2" xfId="19795"/>
    <cellStyle name="Normal 8 2 3 4 3" xfId="19796"/>
    <cellStyle name="Normal 8 2 3 4 4" xfId="19797"/>
    <cellStyle name="Normal 8 2 3 5" xfId="19798"/>
    <cellStyle name="Normal 8 2 3 6" xfId="19799"/>
    <cellStyle name="Normal 8 2 3 7" xfId="19800"/>
    <cellStyle name="Normal 8 2 4" xfId="19801"/>
    <cellStyle name="Normal 8 20" xfId="19802"/>
    <cellStyle name="Normal 8 21" xfId="19803"/>
    <cellStyle name="Normal 8 22" xfId="19804"/>
    <cellStyle name="Normal 8 23" xfId="19805"/>
    <cellStyle name="Normal 8 24" xfId="19806"/>
    <cellStyle name="Normal 8 25" xfId="19807"/>
    <cellStyle name="Normal 8 26" xfId="19808"/>
    <cellStyle name="Normal 8 27" xfId="19809"/>
    <cellStyle name="Normal 8 28" xfId="19810"/>
    <cellStyle name="Normal 8 29" xfId="19811"/>
    <cellStyle name="Normal 8 3" xfId="19812"/>
    <cellStyle name="Normal 8 3 2" xfId="19813"/>
    <cellStyle name="Normal 8 3 3" xfId="19814"/>
    <cellStyle name="Normal 8 3 3 2" xfId="19815"/>
    <cellStyle name="Normal 8 3 4" xfId="19816"/>
    <cellStyle name="Normal 8 30" xfId="19817"/>
    <cellStyle name="Normal 8 31" xfId="19818"/>
    <cellStyle name="Normal 8 32" xfId="19819"/>
    <cellStyle name="Normal 8 33" xfId="19820"/>
    <cellStyle name="Normal 8 34" xfId="19821"/>
    <cellStyle name="Normal 8 35" xfId="19822"/>
    <cellStyle name="Normal 8 36" xfId="19823"/>
    <cellStyle name="Normal 8 37" xfId="19824"/>
    <cellStyle name="Normal 8 38" xfId="19825"/>
    <cellStyle name="Normal 8 39" xfId="19826"/>
    <cellStyle name="Normal 8 4" xfId="19827"/>
    <cellStyle name="Normal 8 4 2" xfId="19828"/>
    <cellStyle name="Normal 8 4 2 2" xfId="19829"/>
    <cellStyle name="Normal 8 4 2 2 2" xfId="19830"/>
    <cellStyle name="Normal 8 4 2 2 2 2" xfId="19831"/>
    <cellStyle name="Normal 8 4 2 2 2 3" xfId="19832"/>
    <cellStyle name="Normal 8 4 2 2 2 4" xfId="19833"/>
    <cellStyle name="Normal 8 4 2 2 3" xfId="19834"/>
    <cellStyle name="Normal 8 4 2 2 4" xfId="19835"/>
    <cellStyle name="Normal 8 4 2 2 5" xfId="19836"/>
    <cellStyle name="Normal 8 4 2 3" xfId="19837"/>
    <cellStyle name="Normal 8 4 2 4" xfId="19838"/>
    <cellStyle name="Normal 8 4 2 4 2" xfId="19839"/>
    <cellStyle name="Normal 8 4 2 4 3" xfId="19840"/>
    <cellStyle name="Normal 8 4 2 4 4" xfId="19841"/>
    <cellStyle name="Normal 8 4 2 5" xfId="19842"/>
    <cellStyle name="Normal 8 4 2 6" xfId="19843"/>
    <cellStyle name="Normal 8 4 2 7" xfId="19844"/>
    <cellStyle name="Normal 8 4 3" xfId="19845"/>
    <cellStyle name="Normal 8 40" xfId="19846"/>
    <cellStyle name="Normal 8 41" xfId="19847"/>
    <cellStyle name="Normal 8 42" xfId="19848"/>
    <cellStyle name="Normal 8 43" xfId="19849"/>
    <cellStyle name="Normal 8 44" xfId="19850"/>
    <cellStyle name="Normal 8 45" xfId="19851"/>
    <cellStyle name="Normal 8 46" xfId="19852"/>
    <cellStyle name="Normal 8 47" xfId="19853"/>
    <cellStyle name="Normal 8 48" xfId="19854"/>
    <cellStyle name="Normal 8 49" xfId="19855"/>
    <cellStyle name="Normal 8 5" xfId="19856"/>
    <cellStyle name="Normal 8 5 2" xfId="19857"/>
    <cellStyle name="Normal 8 5 2 2" xfId="19858"/>
    <cellStyle name="Normal 8 5 2 2 2" xfId="19859"/>
    <cellStyle name="Normal 8 5 2 2 3" xfId="19860"/>
    <cellStyle name="Normal 8 5 2 2 4" xfId="19861"/>
    <cellStyle name="Normal 8 5 2 3" xfId="19862"/>
    <cellStyle name="Normal 8 5 2 4" xfId="19863"/>
    <cellStyle name="Normal 8 5 2 5" xfId="19864"/>
    <cellStyle name="Normal 8 5 3" xfId="19865"/>
    <cellStyle name="Normal 8 5 4" xfId="19866"/>
    <cellStyle name="Normal 8 5 4 2" xfId="19867"/>
    <cellStyle name="Normal 8 5 4 3" xfId="19868"/>
    <cellStyle name="Normal 8 5 4 4" xfId="19869"/>
    <cellStyle name="Normal 8 5 5" xfId="19870"/>
    <cellStyle name="Normal 8 5 6" xfId="19871"/>
    <cellStyle name="Normal 8 5 7" xfId="19872"/>
    <cellStyle name="Normal 8 50" xfId="19873"/>
    <cellStyle name="Normal 8 51" xfId="19874"/>
    <cellStyle name="Normal 8 52" xfId="19875"/>
    <cellStyle name="Normal 8 53" xfId="19876"/>
    <cellStyle name="Normal 8 54" xfId="19877"/>
    <cellStyle name="Normal 8 55" xfId="19878"/>
    <cellStyle name="Normal 8 56" xfId="19879"/>
    <cellStyle name="Normal 8 57" xfId="19880"/>
    <cellStyle name="Normal 8 58" xfId="19881"/>
    <cellStyle name="Normal 8 59" xfId="19882"/>
    <cellStyle name="Normal 8 6" xfId="19883"/>
    <cellStyle name="Normal 8 6 2" xfId="19884"/>
    <cellStyle name="Normal 8 6 2 2" xfId="19885"/>
    <cellStyle name="Normal 8 6 2 2 2" xfId="19886"/>
    <cellStyle name="Normal 8 6 2 2 3" xfId="19887"/>
    <cellStyle name="Normal 8 6 2 2 4" xfId="19888"/>
    <cellStyle name="Normal 8 6 2 3" xfId="19889"/>
    <cellStyle name="Normal 8 6 2 4" xfId="19890"/>
    <cellStyle name="Normal 8 6 2 5" xfId="19891"/>
    <cellStyle name="Normal 8 6 3" xfId="19892"/>
    <cellStyle name="Normal 8 6 4" xfId="19893"/>
    <cellStyle name="Normal 8 6 4 2" xfId="19894"/>
    <cellStyle name="Normal 8 6 4 3" xfId="19895"/>
    <cellStyle name="Normal 8 6 4 4" xfId="19896"/>
    <cellStyle name="Normal 8 6 5" xfId="19897"/>
    <cellStyle name="Normal 8 6 6" xfId="19898"/>
    <cellStyle name="Normal 8 6 7" xfId="19899"/>
    <cellStyle name="Normal 8 60" xfId="19900"/>
    <cellStyle name="Normal 8 61" xfId="19901"/>
    <cellStyle name="Normal 8 62" xfId="19902"/>
    <cellStyle name="Normal 8 63" xfId="19903"/>
    <cellStyle name="Normal 8 64" xfId="19904"/>
    <cellStyle name="Normal 8 65" xfId="19905"/>
    <cellStyle name="Normal 8 66" xfId="19906"/>
    <cellStyle name="Normal 8 67" xfId="19907"/>
    <cellStyle name="Normal 8 68" xfId="19908"/>
    <cellStyle name="Normal 8 69" xfId="19909"/>
    <cellStyle name="Normal 8 7" xfId="19910"/>
    <cellStyle name="Normal 8 7 2" xfId="19911"/>
    <cellStyle name="Normal 8 7 2 2" xfId="19912"/>
    <cellStyle name="Normal 8 7 2 2 2" xfId="19913"/>
    <cellStyle name="Normal 8 7 2 2 3" xfId="19914"/>
    <cellStyle name="Normal 8 7 2 2 4" xfId="19915"/>
    <cellStyle name="Normal 8 7 2 3" xfId="19916"/>
    <cellStyle name="Normal 8 7 2 4" xfId="19917"/>
    <cellStyle name="Normal 8 7 2 5" xfId="19918"/>
    <cellStyle name="Normal 8 7 3" xfId="19919"/>
    <cellStyle name="Normal 8 7 4" xfId="19920"/>
    <cellStyle name="Normal 8 7 4 2" xfId="19921"/>
    <cellStyle name="Normal 8 7 4 3" xfId="19922"/>
    <cellStyle name="Normal 8 7 4 4" xfId="19923"/>
    <cellStyle name="Normal 8 7 5" xfId="19924"/>
    <cellStyle name="Normal 8 7 6" xfId="19925"/>
    <cellStyle name="Normal 8 7 7" xfId="19926"/>
    <cellStyle name="Normal 8 70" xfId="19927"/>
    <cellStyle name="Normal 8 71" xfId="19928"/>
    <cellStyle name="Normal 8 72" xfId="19929"/>
    <cellStyle name="Normal 8 73" xfId="19930"/>
    <cellStyle name="Normal 8 74" xfId="19931"/>
    <cellStyle name="Normal 8 75" xfId="19932"/>
    <cellStyle name="Normal 8 76" xfId="19933"/>
    <cellStyle name="Normal 8 77" xfId="19934"/>
    <cellStyle name="Normal 8 78" xfId="19935"/>
    <cellStyle name="Normal 8 79" xfId="19936"/>
    <cellStyle name="Normal 8 8" xfId="19937"/>
    <cellStyle name="Normal 8 8 2" xfId="19938"/>
    <cellStyle name="Normal 8 8 2 2" xfId="19939"/>
    <cellStyle name="Normal 8 8 2 2 2" xfId="19940"/>
    <cellStyle name="Normal 8 8 2 2 3" xfId="19941"/>
    <cellStyle name="Normal 8 8 2 2 4" xfId="19942"/>
    <cellStyle name="Normal 8 8 2 3" xfId="19943"/>
    <cellStyle name="Normal 8 8 2 4" xfId="19944"/>
    <cellStyle name="Normal 8 8 2 5" xfId="19945"/>
    <cellStyle name="Normal 8 8 3" xfId="19946"/>
    <cellStyle name="Normal 8 8 4" xfId="19947"/>
    <cellStyle name="Normal 8 8 4 2" xfId="19948"/>
    <cellStyle name="Normal 8 8 4 3" xfId="19949"/>
    <cellStyle name="Normal 8 8 4 4" xfId="19950"/>
    <cellStyle name="Normal 8 8 5" xfId="19951"/>
    <cellStyle name="Normal 8 8 6" xfId="19952"/>
    <cellStyle name="Normal 8 8 7" xfId="19953"/>
    <cellStyle name="Normal 8 80" xfId="19954"/>
    <cellStyle name="Normal 8 81" xfId="19955"/>
    <cellStyle name="Normal 8 82" xfId="19956"/>
    <cellStyle name="Normal 8 83" xfId="19957"/>
    <cellStyle name="Normal 8 84" xfId="19958"/>
    <cellStyle name="Normal 8 85" xfId="19959"/>
    <cellStyle name="Normal 8 86" xfId="19960"/>
    <cellStyle name="Normal 8 87" xfId="19961"/>
    <cellStyle name="Normal 8 88" xfId="19962"/>
    <cellStyle name="Normal 8 89" xfId="19963"/>
    <cellStyle name="Normal 8 9" xfId="19964"/>
    <cellStyle name="Normal 8 9 2" xfId="19965"/>
    <cellStyle name="Normal 8 90" xfId="19966"/>
    <cellStyle name="Normal 8 91" xfId="19967"/>
    <cellStyle name="Normal 8 92" xfId="19968"/>
    <cellStyle name="Normal 8 93" xfId="19969"/>
    <cellStyle name="Normal 8 94" xfId="19970"/>
    <cellStyle name="Normal 8 95" xfId="19971"/>
    <cellStyle name="Normal 8 95 2" xfId="19972"/>
    <cellStyle name="Normal 8 95 3" xfId="19973"/>
    <cellStyle name="Normal 8 95 4" xfId="19974"/>
    <cellStyle name="Normal 80" xfId="19975"/>
    <cellStyle name="Normal 80 2" xfId="19976"/>
    <cellStyle name="Normal 80 3" xfId="19977"/>
    <cellStyle name="Normal 80 4" xfId="19978"/>
    <cellStyle name="Normal 81" xfId="19979"/>
    <cellStyle name="Normal 81 2" xfId="19980"/>
    <cellStyle name="Normal 81 3" xfId="19981"/>
    <cellStyle name="Normal 81 4" xfId="19982"/>
    <cellStyle name="Normal 82" xfId="19983"/>
    <cellStyle name="Normal 82 2" xfId="19984"/>
    <cellStyle name="Normal 82 3" xfId="19985"/>
    <cellStyle name="Normal 82 4" xfId="19986"/>
    <cellStyle name="Normal 83" xfId="19987"/>
    <cellStyle name="Normal 83 2" xfId="19988"/>
    <cellStyle name="Normal 83 3" xfId="19989"/>
    <cellStyle name="Normal 83 4" xfId="19990"/>
    <cellStyle name="Normal 84" xfId="19991"/>
    <cellStyle name="Normal 84 2" xfId="19992"/>
    <cellStyle name="Normal 84 3" xfId="19993"/>
    <cellStyle name="Normal 84 4" xfId="19994"/>
    <cellStyle name="Normal 85" xfId="19995"/>
    <cellStyle name="Normal 85 2" xfId="19996"/>
    <cellStyle name="Normal 85 3" xfId="19997"/>
    <cellStyle name="Normal 85 4" xfId="19998"/>
    <cellStyle name="Normal 86" xfId="19999"/>
    <cellStyle name="Normal 86 2" xfId="20000"/>
    <cellStyle name="Normal 86 3" xfId="20001"/>
    <cellStyle name="Normal 86 4" xfId="20002"/>
    <cellStyle name="Normal 87" xfId="20003"/>
    <cellStyle name="Normal 87 2" xfId="20004"/>
    <cellStyle name="Normal 87 3" xfId="20005"/>
    <cellStyle name="Normal 87 4" xfId="20006"/>
    <cellStyle name="Normal 88" xfId="20007"/>
    <cellStyle name="Normal 88 2" xfId="20008"/>
    <cellStyle name="Normal 88 3" xfId="20009"/>
    <cellStyle name="Normal 88 4" xfId="20010"/>
    <cellStyle name="Normal 89" xfId="20011"/>
    <cellStyle name="Normal 89 2" xfId="20012"/>
    <cellStyle name="Normal 89 3" xfId="20013"/>
    <cellStyle name="Normal 89 4" xfId="20014"/>
    <cellStyle name="Normal 9" xfId="20015"/>
    <cellStyle name="Normal 9 10" xfId="20016"/>
    <cellStyle name="Normal 9 10 2" xfId="20017"/>
    <cellStyle name="Normal 9 11" xfId="20018"/>
    <cellStyle name="Normal 9 11 2" xfId="20019"/>
    <cellStyle name="Normal 9 11 3" xfId="20020"/>
    <cellStyle name="Normal 9 11 3 2" xfId="20021"/>
    <cellStyle name="Normal 9 11 3 3" xfId="20022"/>
    <cellStyle name="Normal 9 11 3 4" xfId="20023"/>
    <cellStyle name="Normal 9 11 4" xfId="20024"/>
    <cellStyle name="Normal 9 11 5" xfId="20025"/>
    <cellStyle name="Normal 9 11 6" xfId="20026"/>
    <cellStyle name="Normal 9 12" xfId="20027"/>
    <cellStyle name="Normal 9 13" xfId="20028"/>
    <cellStyle name="Normal 9 14" xfId="20029"/>
    <cellStyle name="Normal 9 15" xfId="20030"/>
    <cellStyle name="Normal 9 16" xfId="20031"/>
    <cellStyle name="Normal 9 17" xfId="20032"/>
    <cellStyle name="Normal 9 18" xfId="20033"/>
    <cellStyle name="Normal 9 19" xfId="20034"/>
    <cellStyle name="Normal 9 2" xfId="20035"/>
    <cellStyle name="Normal 9 2 2" xfId="20036"/>
    <cellStyle name="Normal 9 2 3" xfId="20037"/>
    <cellStyle name="Normal 9 2 3 2" xfId="20038"/>
    <cellStyle name="Normal 9 2 3 2 2" xfId="20039"/>
    <cellStyle name="Normal 9 2 3 2 2 2" xfId="20040"/>
    <cellStyle name="Normal 9 2 3 2 2 3" xfId="20041"/>
    <cellStyle name="Normal 9 2 3 2 2 4" xfId="20042"/>
    <cellStyle name="Normal 9 2 3 2 3" xfId="20043"/>
    <cellStyle name="Normal 9 2 3 2 4" xfId="20044"/>
    <cellStyle name="Normal 9 2 3 2 5" xfId="20045"/>
    <cellStyle name="Normal 9 2 3 3" xfId="20046"/>
    <cellStyle name="Normal 9 2 3 4" xfId="20047"/>
    <cellStyle name="Normal 9 2 3 4 2" xfId="20048"/>
    <cellStyle name="Normal 9 2 3 4 3" xfId="20049"/>
    <cellStyle name="Normal 9 2 3 4 4" xfId="20050"/>
    <cellStyle name="Normal 9 2 3 5" xfId="20051"/>
    <cellStyle name="Normal 9 2 3 6" xfId="20052"/>
    <cellStyle name="Normal 9 2 3 7" xfId="20053"/>
    <cellStyle name="Normal 9 2 4" xfId="20054"/>
    <cellStyle name="Normal 9 20" xfId="20055"/>
    <cellStyle name="Normal 9 21" xfId="20056"/>
    <cellStyle name="Normal 9 22" xfId="20057"/>
    <cellStyle name="Normal 9 23" xfId="20058"/>
    <cellStyle name="Normal 9 24" xfId="20059"/>
    <cellStyle name="Normal 9 25" xfId="20060"/>
    <cellStyle name="Normal 9 26" xfId="20061"/>
    <cellStyle name="Normal 9 27" xfId="20062"/>
    <cellStyle name="Normal 9 28" xfId="20063"/>
    <cellStyle name="Normal 9 29" xfId="20064"/>
    <cellStyle name="Normal 9 3" xfId="20065"/>
    <cellStyle name="Normal 9 3 2" xfId="20066"/>
    <cellStyle name="Normal 9 3 2 2" xfId="20067"/>
    <cellStyle name="Normal 9 3 2 2 2" xfId="20068"/>
    <cellStyle name="Normal 9 3 2 2 2 2" xfId="20069"/>
    <cellStyle name="Normal 9 3 2 2 2 3" xfId="20070"/>
    <cellStyle name="Normal 9 3 2 2 2 4" xfId="20071"/>
    <cellStyle name="Normal 9 3 2 2 3" xfId="20072"/>
    <cellStyle name="Normal 9 3 2 2 4" xfId="20073"/>
    <cellStyle name="Normal 9 3 2 2 5" xfId="20074"/>
    <cellStyle name="Normal 9 3 2 3" xfId="20075"/>
    <cellStyle name="Normal 9 3 2 4" xfId="20076"/>
    <cellStyle name="Normal 9 3 2 4 2" xfId="20077"/>
    <cellStyle name="Normal 9 3 2 4 3" xfId="20078"/>
    <cellStyle name="Normal 9 3 2 4 4" xfId="20079"/>
    <cellStyle name="Normal 9 3 2 5" xfId="20080"/>
    <cellStyle name="Normal 9 3 2 6" xfId="20081"/>
    <cellStyle name="Normal 9 3 2 7" xfId="20082"/>
    <cellStyle name="Normal 9 3 3" xfId="20083"/>
    <cellStyle name="Normal 9 3 4" xfId="20084"/>
    <cellStyle name="Normal 9 30" xfId="20085"/>
    <cellStyle name="Normal 9 31" xfId="20086"/>
    <cellStyle name="Normal 9 32" xfId="20087"/>
    <cellStyle name="Normal 9 33" xfId="20088"/>
    <cellStyle name="Normal 9 34" xfId="20089"/>
    <cellStyle name="Normal 9 35" xfId="20090"/>
    <cellStyle name="Normal 9 36" xfId="20091"/>
    <cellStyle name="Normal 9 37" xfId="20092"/>
    <cellStyle name="Normal 9 38" xfId="20093"/>
    <cellStyle name="Normal 9 39" xfId="20094"/>
    <cellStyle name="Normal 9 4" xfId="20095"/>
    <cellStyle name="Normal 9 4 2" xfId="20096"/>
    <cellStyle name="Normal 9 4 3" xfId="20097"/>
    <cellStyle name="Normal 9 4 3 2" xfId="20098"/>
    <cellStyle name="Normal 9 4 3 2 2" xfId="20099"/>
    <cellStyle name="Normal 9 4 3 2 2 2" xfId="20100"/>
    <cellStyle name="Normal 9 4 3 2 2 3" xfId="20101"/>
    <cellStyle name="Normal 9 4 3 2 2 4" xfId="20102"/>
    <cellStyle name="Normal 9 4 3 2 3" xfId="20103"/>
    <cellStyle name="Normal 9 4 3 2 4" xfId="20104"/>
    <cellStyle name="Normal 9 4 3 2 5" xfId="20105"/>
    <cellStyle name="Normal 9 4 3 3" xfId="20106"/>
    <cellStyle name="Normal 9 4 3 4" xfId="20107"/>
    <cellStyle name="Normal 9 4 3 4 2" xfId="20108"/>
    <cellStyle name="Normal 9 4 3 4 3" xfId="20109"/>
    <cellStyle name="Normal 9 4 3 4 4" xfId="20110"/>
    <cellStyle name="Normal 9 4 3 5" xfId="20111"/>
    <cellStyle name="Normal 9 4 3 6" xfId="20112"/>
    <cellStyle name="Normal 9 4 3 7" xfId="20113"/>
    <cellStyle name="Normal 9 4 4" xfId="20114"/>
    <cellStyle name="Normal 9 40" xfId="20115"/>
    <cellStyle name="Normal 9 41" xfId="20116"/>
    <cellStyle name="Normal 9 42" xfId="20117"/>
    <cellStyle name="Normal 9 43" xfId="20118"/>
    <cellStyle name="Normal 9 44" xfId="20119"/>
    <cellStyle name="Normal 9 45" xfId="20120"/>
    <cellStyle name="Normal 9 46" xfId="20121"/>
    <cellStyle name="Normal 9 47" xfId="20122"/>
    <cellStyle name="Normal 9 48" xfId="20123"/>
    <cellStyle name="Normal 9 49" xfId="20124"/>
    <cellStyle name="Normal 9 5" xfId="20125"/>
    <cellStyle name="Normal 9 5 10" xfId="20126"/>
    <cellStyle name="Normal 9 5 2" xfId="20127"/>
    <cellStyle name="Normal 9 5 2 2" xfId="20128"/>
    <cellStyle name="Normal 9 5 2 2 2" xfId="20129"/>
    <cellStyle name="Normal 9 5 2 2 2 2" xfId="20130"/>
    <cellStyle name="Normal 9 5 2 2 2 3" xfId="20131"/>
    <cellStyle name="Normal 9 5 2 2 2 4" xfId="20132"/>
    <cellStyle name="Normal 9 5 2 2 3" xfId="20133"/>
    <cellStyle name="Normal 9 5 2 2 4" xfId="20134"/>
    <cellStyle name="Normal 9 5 2 2 5" xfId="20135"/>
    <cellStyle name="Normal 9 5 2 3" xfId="20136"/>
    <cellStyle name="Normal 9 5 2 4" xfId="20137"/>
    <cellStyle name="Normal 9 5 2 4 2" xfId="20138"/>
    <cellStyle name="Normal 9 5 2 4 3" xfId="20139"/>
    <cellStyle name="Normal 9 5 2 4 4" xfId="20140"/>
    <cellStyle name="Normal 9 5 2 5" xfId="20141"/>
    <cellStyle name="Normal 9 5 2 6" xfId="20142"/>
    <cellStyle name="Normal 9 5 2 7" xfId="20143"/>
    <cellStyle name="Normal 9 5 3" xfId="20144"/>
    <cellStyle name="Normal 9 5 3 2" xfId="20145"/>
    <cellStyle name="Normal 9 5 3 2 2" xfId="20146"/>
    <cellStyle name="Normal 9 5 3 2 2 2" xfId="20147"/>
    <cellStyle name="Normal 9 5 3 2 2 3" xfId="20148"/>
    <cellStyle name="Normal 9 5 3 2 2 4" xfId="20149"/>
    <cellStyle name="Normal 9 5 3 2 3" xfId="20150"/>
    <cellStyle name="Normal 9 5 3 2 4" xfId="20151"/>
    <cellStyle name="Normal 9 5 3 2 5" xfId="20152"/>
    <cellStyle name="Normal 9 5 3 3" xfId="20153"/>
    <cellStyle name="Normal 9 5 3 3 2" xfId="20154"/>
    <cellStyle name="Normal 9 5 3 3 3" xfId="20155"/>
    <cellStyle name="Normal 9 5 3 3 4" xfId="20156"/>
    <cellStyle name="Normal 9 5 3 4" xfId="20157"/>
    <cellStyle name="Normal 9 5 3 5" xfId="20158"/>
    <cellStyle name="Normal 9 5 3 6" xfId="20159"/>
    <cellStyle name="Normal 9 5 4" xfId="20160"/>
    <cellStyle name="Normal 9 5 4 2" xfId="20161"/>
    <cellStyle name="Normal 9 5 4 2 2" xfId="20162"/>
    <cellStyle name="Normal 9 5 4 2 2 2" xfId="20163"/>
    <cellStyle name="Normal 9 5 4 2 2 3" xfId="20164"/>
    <cellStyle name="Normal 9 5 4 2 2 4" xfId="20165"/>
    <cellStyle name="Normal 9 5 4 2 3" xfId="20166"/>
    <cellStyle name="Normal 9 5 4 2 4" xfId="20167"/>
    <cellStyle name="Normal 9 5 4 2 5" xfId="20168"/>
    <cellStyle name="Normal 9 5 4 3" xfId="20169"/>
    <cellStyle name="Normal 9 5 4 3 2" xfId="20170"/>
    <cellStyle name="Normal 9 5 4 3 3" xfId="20171"/>
    <cellStyle name="Normal 9 5 4 3 4" xfId="20172"/>
    <cellStyle name="Normal 9 5 4 4" xfId="20173"/>
    <cellStyle name="Normal 9 5 4 5" xfId="20174"/>
    <cellStyle name="Normal 9 5 4 6" xfId="20175"/>
    <cellStyle name="Normal 9 5 5" xfId="20176"/>
    <cellStyle name="Normal 9 5 5 2" xfId="20177"/>
    <cellStyle name="Normal 9 5 5 2 2" xfId="20178"/>
    <cellStyle name="Normal 9 5 5 2 3" xfId="20179"/>
    <cellStyle name="Normal 9 5 5 2 4" xfId="20180"/>
    <cellStyle name="Normal 9 5 5 3" xfId="20181"/>
    <cellStyle name="Normal 9 5 5 4" xfId="20182"/>
    <cellStyle name="Normal 9 5 5 5" xfId="20183"/>
    <cellStyle name="Normal 9 5 6" xfId="20184"/>
    <cellStyle name="Normal 9 5 7" xfId="20185"/>
    <cellStyle name="Normal 9 5 7 2" xfId="20186"/>
    <cellStyle name="Normal 9 5 7 3" xfId="20187"/>
    <cellStyle name="Normal 9 5 7 4" xfId="20188"/>
    <cellStyle name="Normal 9 5 8" xfId="20189"/>
    <cellStyle name="Normal 9 5 9" xfId="20190"/>
    <cellStyle name="Normal 9 50" xfId="20191"/>
    <cellStyle name="Normal 9 51" xfId="20192"/>
    <cellStyle name="Normal 9 52" xfId="20193"/>
    <cellStyle name="Normal 9 53" xfId="20194"/>
    <cellStyle name="Normal 9 54" xfId="20195"/>
    <cellStyle name="Normal 9 55" xfId="20196"/>
    <cellStyle name="Normal 9 56" xfId="20197"/>
    <cellStyle name="Normal 9 57" xfId="20198"/>
    <cellStyle name="Normal 9 58" xfId="20199"/>
    <cellStyle name="Normal 9 59" xfId="20200"/>
    <cellStyle name="Normal 9 6" xfId="20201"/>
    <cellStyle name="Normal 9 6 2" xfId="20202"/>
    <cellStyle name="Normal 9 6 2 2" xfId="20203"/>
    <cellStyle name="Normal 9 6 2 2 2" xfId="20204"/>
    <cellStyle name="Normal 9 6 2 2 2 2" xfId="20205"/>
    <cellStyle name="Normal 9 6 2 2 2 3" xfId="20206"/>
    <cellStyle name="Normal 9 6 2 2 2 4" xfId="20207"/>
    <cellStyle name="Normal 9 6 2 2 3" xfId="20208"/>
    <cellStyle name="Normal 9 6 2 2 4" xfId="20209"/>
    <cellStyle name="Normal 9 6 2 2 5" xfId="20210"/>
    <cellStyle name="Normal 9 6 2 3" xfId="20211"/>
    <cellStyle name="Normal 9 6 2 3 2" xfId="20212"/>
    <cellStyle name="Normal 9 6 2 3 3" xfId="20213"/>
    <cellStyle name="Normal 9 6 2 3 4" xfId="20214"/>
    <cellStyle name="Normal 9 6 2 4" xfId="20215"/>
    <cellStyle name="Normal 9 6 2 5" xfId="20216"/>
    <cellStyle name="Normal 9 6 2 6" xfId="20217"/>
    <cellStyle name="Normal 9 6 3" xfId="20218"/>
    <cellStyle name="Normal 9 6 3 2" xfId="20219"/>
    <cellStyle name="Normal 9 6 3 2 2" xfId="20220"/>
    <cellStyle name="Normal 9 6 3 2 3" xfId="20221"/>
    <cellStyle name="Normal 9 6 3 2 4" xfId="20222"/>
    <cellStyle name="Normal 9 6 3 3" xfId="20223"/>
    <cellStyle name="Normal 9 6 3 4" xfId="20224"/>
    <cellStyle name="Normal 9 6 3 5" xfId="20225"/>
    <cellStyle name="Normal 9 6 4" xfId="20226"/>
    <cellStyle name="Normal 9 6 5" xfId="20227"/>
    <cellStyle name="Normal 9 6 5 2" xfId="20228"/>
    <cellStyle name="Normal 9 6 5 3" xfId="20229"/>
    <cellStyle name="Normal 9 6 5 4" xfId="20230"/>
    <cellStyle name="Normal 9 6 6" xfId="20231"/>
    <cellStyle name="Normal 9 6 7" xfId="20232"/>
    <cellStyle name="Normal 9 6 8" xfId="20233"/>
    <cellStyle name="Normal 9 60" xfId="20234"/>
    <cellStyle name="Normal 9 61" xfId="20235"/>
    <cellStyle name="Normal 9 62" xfId="20236"/>
    <cellStyle name="Normal 9 63" xfId="20237"/>
    <cellStyle name="Normal 9 64" xfId="20238"/>
    <cellStyle name="Normal 9 65" xfId="20239"/>
    <cellStyle name="Normal 9 66" xfId="20240"/>
    <cellStyle name="Normal 9 67" xfId="20241"/>
    <cellStyle name="Normal 9 68" xfId="20242"/>
    <cellStyle name="Normal 9 69" xfId="20243"/>
    <cellStyle name="Normal 9 7" xfId="20244"/>
    <cellStyle name="Normal 9 7 2" xfId="20245"/>
    <cellStyle name="Normal 9 7 2 2" xfId="20246"/>
    <cellStyle name="Normal 9 7 2 2 2" xfId="20247"/>
    <cellStyle name="Normal 9 7 2 2 2 2" xfId="20248"/>
    <cellStyle name="Normal 9 7 2 2 2 3" xfId="20249"/>
    <cellStyle name="Normal 9 7 2 2 2 4" xfId="20250"/>
    <cellStyle name="Normal 9 7 2 2 3" xfId="20251"/>
    <cellStyle name="Normal 9 7 2 2 4" xfId="20252"/>
    <cellStyle name="Normal 9 7 2 2 5" xfId="20253"/>
    <cellStyle name="Normal 9 7 2 3" xfId="20254"/>
    <cellStyle name="Normal 9 7 2 3 2" xfId="20255"/>
    <cellStyle name="Normal 9 7 2 3 3" xfId="20256"/>
    <cellStyle name="Normal 9 7 2 3 4" xfId="20257"/>
    <cellStyle name="Normal 9 7 2 4" xfId="20258"/>
    <cellStyle name="Normal 9 7 2 5" xfId="20259"/>
    <cellStyle name="Normal 9 7 2 6" xfId="20260"/>
    <cellStyle name="Normal 9 7 3" xfId="20261"/>
    <cellStyle name="Normal 9 7 3 2" xfId="20262"/>
    <cellStyle name="Normal 9 7 3 2 2" xfId="20263"/>
    <cellStyle name="Normal 9 7 3 2 3" xfId="20264"/>
    <cellStyle name="Normal 9 7 3 2 4" xfId="20265"/>
    <cellStyle name="Normal 9 7 3 3" xfId="20266"/>
    <cellStyle name="Normal 9 7 3 4" xfId="20267"/>
    <cellStyle name="Normal 9 7 3 5" xfId="20268"/>
    <cellStyle name="Normal 9 7 4" xfId="20269"/>
    <cellStyle name="Normal 9 7 5" xfId="20270"/>
    <cellStyle name="Normal 9 7 5 2" xfId="20271"/>
    <cellStyle name="Normal 9 7 5 3" xfId="20272"/>
    <cellStyle name="Normal 9 7 5 4" xfId="20273"/>
    <cellStyle name="Normal 9 7 6" xfId="20274"/>
    <cellStyle name="Normal 9 7 7" xfId="20275"/>
    <cellStyle name="Normal 9 7 8" xfId="20276"/>
    <cellStyle name="Normal 9 70" xfId="20277"/>
    <cellStyle name="Normal 9 71" xfId="20278"/>
    <cellStyle name="Normal 9 72" xfId="20279"/>
    <cellStyle name="Normal 9 73" xfId="20280"/>
    <cellStyle name="Normal 9 74" xfId="20281"/>
    <cellStyle name="Normal 9 75" xfId="20282"/>
    <cellStyle name="Normal 9 76" xfId="20283"/>
    <cellStyle name="Normal 9 77" xfId="20284"/>
    <cellStyle name="Normal 9 78" xfId="20285"/>
    <cellStyle name="Normal 9 79" xfId="20286"/>
    <cellStyle name="Normal 9 8" xfId="20287"/>
    <cellStyle name="Normal 9 8 2" xfId="20288"/>
    <cellStyle name="Normal 9 8 2 2" xfId="20289"/>
    <cellStyle name="Normal 9 8 2 2 2" xfId="20290"/>
    <cellStyle name="Normal 9 8 2 2 3" xfId="20291"/>
    <cellStyle name="Normal 9 8 2 2 4" xfId="20292"/>
    <cellStyle name="Normal 9 8 2 3" xfId="20293"/>
    <cellStyle name="Normal 9 8 2 4" xfId="20294"/>
    <cellStyle name="Normal 9 8 2 5" xfId="20295"/>
    <cellStyle name="Normal 9 8 3" xfId="20296"/>
    <cellStyle name="Normal 9 8 4" xfId="20297"/>
    <cellStyle name="Normal 9 8 4 2" xfId="20298"/>
    <cellStyle name="Normal 9 8 4 3" xfId="20299"/>
    <cellStyle name="Normal 9 8 4 4" xfId="20300"/>
    <cellStyle name="Normal 9 8 5" xfId="20301"/>
    <cellStyle name="Normal 9 8 6" xfId="20302"/>
    <cellStyle name="Normal 9 8 7" xfId="20303"/>
    <cellStyle name="Normal 9 80" xfId="20304"/>
    <cellStyle name="Normal 9 81" xfId="20305"/>
    <cellStyle name="Normal 9 82" xfId="20306"/>
    <cellStyle name="Normal 9 83" xfId="20307"/>
    <cellStyle name="Normal 9 84" xfId="20308"/>
    <cellStyle name="Normal 9 85" xfId="20309"/>
    <cellStyle name="Normal 9 86" xfId="20310"/>
    <cellStyle name="Normal 9 87" xfId="20311"/>
    <cellStyle name="Normal 9 88" xfId="20312"/>
    <cellStyle name="Normal 9 89" xfId="20313"/>
    <cellStyle name="Normal 9 9" xfId="20314"/>
    <cellStyle name="Normal 9 9 2" xfId="20315"/>
    <cellStyle name="Normal 9 90" xfId="20316"/>
    <cellStyle name="Normal 9 91" xfId="20317"/>
    <cellStyle name="Normal 9 92" xfId="20318"/>
    <cellStyle name="Normal 9 93" xfId="20319"/>
    <cellStyle name="Normal 9 94" xfId="20320"/>
    <cellStyle name="Normal 9 95" xfId="20321"/>
    <cellStyle name="Normal 9 95 2" xfId="20322"/>
    <cellStyle name="Normal 9 95 3" xfId="20323"/>
    <cellStyle name="Normal 9 95 4" xfId="20324"/>
    <cellStyle name="Normal 9 96" xfId="20325"/>
    <cellStyle name="Normal 9 97" xfId="20326"/>
    <cellStyle name="Normal 9 98" xfId="20327"/>
    <cellStyle name="Normal 90" xfId="20328"/>
    <cellStyle name="Normal 90 2" xfId="20329"/>
    <cellStyle name="Normal 90 3" xfId="20330"/>
    <cellStyle name="Normal 90 4" xfId="20331"/>
    <cellStyle name="Normal 91" xfId="20332"/>
    <cellStyle name="Normal 91 2" xfId="20333"/>
    <cellStyle name="Normal 91 3" xfId="20334"/>
    <cellStyle name="Normal 91 4" xfId="20335"/>
    <cellStyle name="Normal 92" xfId="20336"/>
    <cellStyle name="Normal 92 2" xfId="20337"/>
    <cellStyle name="Normal 92 3" xfId="20338"/>
    <cellStyle name="Normal 92 4" xfId="20339"/>
    <cellStyle name="Normal 93" xfId="20340"/>
    <cellStyle name="Normal 93 2" xfId="20341"/>
    <cellStyle name="Normal 94" xfId="20342"/>
    <cellStyle name="Normal 94 2" xfId="20343"/>
    <cellStyle name="Normal 94 3" xfId="20344"/>
    <cellStyle name="Normal 94 4" xfId="20345"/>
    <cellStyle name="Normal 95" xfId="20346"/>
    <cellStyle name="Normal 95 2" xfId="20347"/>
    <cellStyle name="Normal 95 3" xfId="20348"/>
    <cellStyle name="Normal 95 4" xfId="20349"/>
    <cellStyle name="Normal 96" xfId="20350"/>
    <cellStyle name="Normal 96 2" xfId="20351"/>
    <cellStyle name="Normal 96 2 2" xfId="20352"/>
    <cellStyle name="Normal 96 2 2 2" xfId="20353"/>
    <cellStyle name="Normal 96 2 2 3" xfId="20354"/>
    <cellStyle name="Normal 96 2 2 4" xfId="20355"/>
    <cellStyle name="Normal 96 2 3" xfId="20356"/>
    <cellStyle name="Normal 96 2 4" xfId="20357"/>
    <cellStyle name="Normal 96 2 5" xfId="20358"/>
    <cellStyle name="Normal 96 3" xfId="20359"/>
    <cellStyle name="Normal 96 3 2" xfId="20360"/>
    <cellStyle name="Normal 96 3 3" xfId="20361"/>
    <cellStyle name="Normal 96 3 4" xfId="20362"/>
    <cellStyle name="Normal 96 4" xfId="20363"/>
    <cellStyle name="Normal 96 4 2" xfId="20364"/>
    <cellStyle name="Normal 96 4 3" xfId="20365"/>
    <cellStyle name="Normal 96 4 4" xfId="20366"/>
    <cellStyle name="Normal 96 5" xfId="20367"/>
    <cellStyle name="Normal 96 6" xfId="20368"/>
    <cellStyle name="Normal 96 7" xfId="20369"/>
    <cellStyle name="Normal 97" xfId="20370"/>
    <cellStyle name="Normal 97 2" xfId="20371"/>
    <cellStyle name="Normal 97 3" xfId="20372"/>
    <cellStyle name="Normal 97 4" xfId="20373"/>
    <cellStyle name="Normal 98" xfId="20374"/>
    <cellStyle name="Normal 98 2" xfId="20375"/>
    <cellStyle name="Normal 98 3" xfId="20376"/>
    <cellStyle name="Normal 98 4" xfId="20377"/>
    <cellStyle name="Normal 99" xfId="20378"/>
    <cellStyle name="Normal 99 2" xfId="20379"/>
    <cellStyle name="Normal 99 3" xfId="20380"/>
    <cellStyle name="Normal 99 4" xfId="20381"/>
    <cellStyle name="Normal_Capital &amp; RWA N" xfId="8"/>
    <cellStyle name="Normal_Capital &amp; RWA N 2" xfId="16"/>
    <cellStyle name="Normal_Casestdy draft" xfId="15"/>
    <cellStyle name="Normal_Casestdy draft 2" xfId="9"/>
    <cellStyle name="Normalny_Eksport 2000 - F" xfId="20382"/>
    <cellStyle name="Note 2" xfId="20383"/>
    <cellStyle name="Note 2 10" xfId="20384"/>
    <cellStyle name="Note 2 10 2" xfId="20385"/>
    <cellStyle name="Note 2 10 2 2" xfId="21221"/>
    <cellStyle name="Note 2 10 2 2 2" xfId="21694"/>
    <cellStyle name="Note 2 10 2 3" xfId="22033"/>
    <cellStyle name="Note 2 10 2 4" xfId="22499"/>
    <cellStyle name="Note 2 10 3" xfId="20386"/>
    <cellStyle name="Note 2 10 3 2" xfId="21220"/>
    <cellStyle name="Note 2 10 3 2 2" xfId="21693"/>
    <cellStyle name="Note 2 10 3 3" xfId="22034"/>
    <cellStyle name="Note 2 10 3 4" xfId="22500"/>
    <cellStyle name="Note 2 10 4" xfId="20387"/>
    <cellStyle name="Note 2 10 4 2" xfId="21219"/>
    <cellStyle name="Note 2 10 4 2 2" xfId="21692"/>
    <cellStyle name="Note 2 10 4 3" xfId="22035"/>
    <cellStyle name="Note 2 10 4 4" xfId="22501"/>
    <cellStyle name="Note 2 10 5" xfId="20388"/>
    <cellStyle name="Note 2 10 5 2" xfId="21218"/>
    <cellStyle name="Note 2 10 5 2 2" xfId="21691"/>
    <cellStyle name="Note 2 10 5 3" xfId="22036"/>
    <cellStyle name="Note 2 10 5 4" xfId="22502"/>
    <cellStyle name="Note 2 11" xfId="20389"/>
    <cellStyle name="Note 2 11 2" xfId="20390"/>
    <cellStyle name="Note 2 11 2 2" xfId="21217"/>
    <cellStyle name="Note 2 11 2 2 2" xfId="21690"/>
    <cellStyle name="Note 2 11 2 3" xfId="22037"/>
    <cellStyle name="Note 2 11 2 4" xfId="22503"/>
    <cellStyle name="Note 2 11 3" xfId="20391"/>
    <cellStyle name="Note 2 11 3 2" xfId="21216"/>
    <cellStyle name="Note 2 11 3 2 2" xfId="21689"/>
    <cellStyle name="Note 2 11 3 3" xfId="22038"/>
    <cellStyle name="Note 2 11 3 4" xfId="22504"/>
    <cellStyle name="Note 2 11 4" xfId="20392"/>
    <cellStyle name="Note 2 11 4 2" xfId="21215"/>
    <cellStyle name="Note 2 11 4 2 2" xfId="21688"/>
    <cellStyle name="Note 2 11 4 3" xfId="22039"/>
    <cellStyle name="Note 2 11 4 4" xfId="22505"/>
    <cellStyle name="Note 2 11 5" xfId="20393"/>
    <cellStyle name="Note 2 11 5 2" xfId="21214"/>
    <cellStyle name="Note 2 11 5 2 2" xfId="21687"/>
    <cellStyle name="Note 2 11 5 3" xfId="22040"/>
    <cellStyle name="Note 2 11 5 4" xfId="22506"/>
    <cellStyle name="Note 2 12" xfId="20394"/>
    <cellStyle name="Note 2 12 2" xfId="20395"/>
    <cellStyle name="Note 2 12 2 2" xfId="21213"/>
    <cellStyle name="Note 2 12 2 2 2" xfId="21686"/>
    <cellStyle name="Note 2 12 2 3" xfId="22041"/>
    <cellStyle name="Note 2 12 2 4" xfId="22507"/>
    <cellStyle name="Note 2 12 3" xfId="20396"/>
    <cellStyle name="Note 2 12 3 2" xfId="21212"/>
    <cellStyle name="Note 2 12 3 2 2" xfId="21685"/>
    <cellStyle name="Note 2 12 3 3" xfId="22042"/>
    <cellStyle name="Note 2 12 3 4" xfId="22508"/>
    <cellStyle name="Note 2 12 4" xfId="20397"/>
    <cellStyle name="Note 2 12 4 2" xfId="21211"/>
    <cellStyle name="Note 2 12 4 2 2" xfId="21684"/>
    <cellStyle name="Note 2 12 4 3" xfId="22043"/>
    <cellStyle name="Note 2 12 4 4" xfId="22509"/>
    <cellStyle name="Note 2 12 5" xfId="20398"/>
    <cellStyle name="Note 2 12 5 2" xfId="21210"/>
    <cellStyle name="Note 2 12 5 2 2" xfId="21683"/>
    <cellStyle name="Note 2 12 5 3" xfId="22044"/>
    <cellStyle name="Note 2 12 5 4" xfId="22510"/>
    <cellStyle name="Note 2 13" xfId="20399"/>
    <cellStyle name="Note 2 13 2" xfId="20400"/>
    <cellStyle name="Note 2 13 2 2" xfId="21209"/>
    <cellStyle name="Note 2 13 2 2 2" xfId="21682"/>
    <cellStyle name="Note 2 13 2 3" xfId="22045"/>
    <cellStyle name="Note 2 13 2 4" xfId="22511"/>
    <cellStyle name="Note 2 13 3" xfId="20401"/>
    <cellStyle name="Note 2 13 3 2" xfId="21208"/>
    <cellStyle name="Note 2 13 3 2 2" xfId="21681"/>
    <cellStyle name="Note 2 13 3 3" xfId="22046"/>
    <cellStyle name="Note 2 13 3 4" xfId="22512"/>
    <cellStyle name="Note 2 13 4" xfId="20402"/>
    <cellStyle name="Note 2 13 4 2" xfId="21207"/>
    <cellStyle name="Note 2 13 4 2 2" xfId="21680"/>
    <cellStyle name="Note 2 13 4 3" xfId="22047"/>
    <cellStyle name="Note 2 13 4 4" xfId="22513"/>
    <cellStyle name="Note 2 13 5" xfId="20403"/>
    <cellStyle name="Note 2 13 5 2" xfId="21206"/>
    <cellStyle name="Note 2 13 5 2 2" xfId="21679"/>
    <cellStyle name="Note 2 13 5 3" xfId="22048"/>
    <cellStyle name="Note 2 13 5 4" xfId="22514"/>
    <cellStyle name="Note 2 14" xfId="20404"/>
    <cellStyle name="Note 2 14 2" xfId="20405"/>
    <cellStyle name="Note 2 14 2 2" xfId="21204"/>
    <cellStyle name="Note 2 14 2 2 2" xfId="21677"/>
    <cellStyle name="Note 2 14 2 3" xfId="22050"/>
    <cellStyle name="Note 2 14 2 4" xfId="22516"/>
    <cellStyle name="Note 2 14 3" xfId="21205"/>
    <cellStyle name="Note 2 14 3 2" xfId="21678"/>
    <cellStyle name="Note 2 14 4" xfId="22049"/>
    <cellStyle name="Note 2 14 5" xfId="22515"/>
    <cellStyle name="Note 2 15" xfId="20406"/>
    <cellStyle name="Note 2 15 2" xfId="20407"/>
    <cellStyle name="Note 2 15 2 2" xfId="21203"/>
    <cellStyle name="Note 2 15 2 2 2" xfId="21676"/>
    <cellStyle name="Note 2 15 2 3" xfId="22051"/>
    <cellStyle name="Note 2 15 2 4" xfId="22517"/>
    <cellStyle name="Note 2 16" xfId="20408"/>
    <cellStyle name="Note 2 16 2" xfId="21202"/>
    <cellStyle name="Note 2 16 2 2" xfId="21675"/>
    <cellStyle name="Note 2 16 3" xfId="22052"/>
    <cellStyle name="Note 2 16 4" xfId="22518"/>
    <cellStyle name="Note 2 17" xfId="20409"/>
    <cellStyle name="Note 2 17 2" xfId="21201"/>
    <cellStyle name="Note 2 17 2 2" xfId="21674"/>
    <cellStyle name="Note 2 17 3" xfId="22053"/>
    <cellStyle name="Note 2 17 4" xfId="22519"/>
    <cellStyle name="Note 2 18" xfId="21222"/>
    <cellStyle name="Note 2 18 2" xfId="21695"/>
    <cellStyle name="Note 2 19" xfId="22032"/>
    <cellStyle name="Note 2 2" xfId="20410"/>
    <cellStyle name="Note 2 2 10" xfId="20411"/>
    <cellStyle name="Note 2 2 10 2" xfId="21199"/>
    <cellStyle name="Note 2 2 10 2 2" xfId="21672"/>
    <cellStyle name="Note 2 2 10 3" xfId="22055"/>
    <cellStyle name="Note 2 2 10 4" xfId="22521"/>
    <cellStyle name="Note 2 2 11" xfId="21200"/>
    <cellStyle name="Note 2 2 11 2" xfId="21673"/>
    <cellStyle name="Note 2 2 12" xfId="22054"/>
    <cellStyle name="Note 2 2 13" xfId="22520"/>
    <cellStyle name="Note 2 2 2" xfId="20412"/>
    <cellStyle name="Note 2 2 2 2" xfId="20413"/>
    <cellStyle name="Note 2 2 2 2 2" xfId="21197"/>
    <cellStyle name="Note 2 2 2 2 2 2" xfId="21670"/>
    <cellStyle name="Note 2 2 2 2 3" xfId="22057"/>
    <cellStyle name="Note 2 2 2 2 4" xfId="22523"/>
    <cellStyle name="Note 2 2 2 3" xfId="20414"/>
    <cellStyle name="Note 2 2 2 3 2" xfId="21196"/>
    <cellStyle name="Note 2 2 2 3 2 2" xfId="21669"/>
    <cellStyle name="Note 2 2 2 3 3" xfId="22058"/>
    <cellStyle name="Note 2 2 2 3 4" xfId="22524"/>
    <cellStyle name="Note 2 2 2 4" xfId="20415"/>
    <cellStyle name="Note 2 2 2 4 2" xfId="21195"/>
    <cellStyle name="Note 2 2 2 4 2 2" xfId="21668"/>
    <cellStyle name="Note 2 2 2 4 3" xfId="22059"/>
    <cellStyle name="Note 2 2 2 4 4" xfId="22525"/>
    <cellStyle name="Note 2 2 2 5" xfId="20416"/>
    <cellStyle name="Note 2 2 2 5 2" xfId="21194"/>
    <cellStyle name="Note 2 2 2 5 2 2" xfId="21667"/>
    <cellStyle name="Note 2 2 2 5 3" xfId="22060"/>
    <cellStyle name="Note 2 2 2 5 4" xfId="22526"/>
    <cellStyle name="Note 2 2 2 6" xfId="21198"/>
    <cellStyle name="Note 2 2 2 6 2" xfId="21671"/>
    <cellStyle name="Note 2 2 2 7" xfId="22056"/>
    <cellStyle name="Note 2 2 2 8" xfId="22522"/>
    <cellStyle name="Note 2 2 3" xfId="20417"/>
    <cellStyle name="Note 2 2 3 2" xfId="20418"/>
    <cellStyle name="Note 2 2 3 2 2" xfId="21193"/>
    <cellStyle name="Note 2 2 3 2 2 2" xfId="21666"/>
    <cellStyle name="Note 2 2 3 2 3" xfId="22061"/>
    <cellStyle name="Note 2 2 3 2 4" xfId="22527"/>
    <cellStyle name="Note 2 2 3 3" xfId="20419"/>
    <cellStyle name="Note 2 2 3 3 2" xfId="21192"/>
    <cellStyle name="Note 2 2 3 3 2 2" xfId="21665"/>
    <cellStyle name="Note 2 2 3 3 3" xfId="22062"/>
    <cellStyle name="Note 2 2 3 3 4" xfId="22528"/>
    <cellStyle name="Note 2 2 3 4" xfId="20420"/>
    <cellStyle name="Note 2 2 3 4 2" xfId="21191"/>
    <cellStyle name="Note 2 2 3 4 2 2" xfId="21664"/>
    <cellStyle name="Note 2 2 3 4 3" xfId="22063"/>
    <cellStyle name="Note 2 2 3 4 4" xfId="22529"/>
    <cellStyle name="Note 2 2 3 5" xfId="20421"/>
    <cellStyle name="Note 2 2 3 5 2" xfId="21190"/>
    <cellStyle name="Note 2 2 3 5 2 2" xfId="21663"/>
    <cellStyle name="Note 2 2 3 5 3" xfId="22064"/>
    <cellStyle name="Note 2 2 3 5 4" xfId="22530"/>
    <cellStyle name="Note 2 2 4" xfId="20422"/>
    <cellStyle name="Note 2 2 4 2" xfId="20423"/>
    <cellStyle name="Note 2 2 4 2 2" xfId="21188"/>
    <cellStyle name="Note 2 2 4 2 2 2" xfId="21661"/>
    <cellStyle name="Note 2 2 4 2 3" xfId="22066"/>
    <cellStyle name="Note 2 2 4 2 4" xfId="22532"/>
    <cellStyle name="Note 2 2 4 3" xfId="20424"/>
    <cellStyle name="Note 2 2 4 3 2" xfId="21187"/>
    <cellStyle name="Note 2 2 4 3 2 2" xfId="21660"/>
    <cellStyle name="Note 2 2 4 3 3" xfId="22067"/>
    <cellStyle name="Note 2 2 4 3 4" xfId="22533"/>
    <cellStyle name="Note 2 2 4 4" xfId="20425"/>
    <cellStyle name="Note 2 2 4 4 2" xfId="21186"/>
    <cellStyle name="Note 2 2 4 4 2 2" xfId="21659"/>
    <cellStyle name="Note 2 2 4 4 3" xfId="22068"/>
    <cellStyle name="Note 2 2 4 4 4" xfId="22534"/>
    <cellStyle name="Note 2 2 4 5" xfId="21189"/>
    <cellStyle name="Note 2 2 4 5 2" xfId="21662"/>
    <cellStyle name="Note 2 2 4 6" xfId="22065"/>
    <cellStyle name="Note 2 2 4 7" xfId="22531"/>
    <cellStyle name="Note 2 2 5" xfId="20426"/>
    <cellStyle name="Note 2 2 5 2" xfId="20427"/>
    <cellStyle name="Note 2 2 5 2 2" xfId="21184"/>
    <cellStyle name="Note 2 2 5 2 2 2" xfId="21657"/>
    <cellStyle name="Note 2 2 5 2 3" xfId="22070"/>
    <cellStyle name="Note 2 2 5 2 4" xfId="22536"/>
    <cellStyle name="Note 2 2 5 3" xfId="20428"/>
    <cellStyle name="Note 2 2 5 3 2" xfId="21183"/>
    <cellStyle name="Note 2 2 5 3 2 2" xfId="21656"/>
    <cellStyle name="Note 2 2 5 3 3" xfId="22071"/>
    <cellStyle name="Note 2 2 5 3 4" xfId="22537"/>
    <cellStyle name="Note 2 2 5 4" xfId="20429"/>
    <cellStyle name="Note 2 2 5 4 2" xfId="21182"/>
    <cellStyle name="Note 2 2 5 4 2 2" xfId="21655"/>
    <cellStyle name="Note 2 2 5 4 3" xfId="22072"/>
    <cellStyle name="Note 2 2 5 4 4" xfId="22538"/>
    <cellStyle name="Note 2 2 5 5" xfId="21185"/>
    <cellStyle name="Note 2 2 5 5 2" xfId="21658"/>
    <cellStyle name="Note 2 2 5 6" xfId="22069"/>
    <cellStyle name="Note 2 2 5 7" xfId="22535"/>
    <cellStyle name="Note 2 2 6" xfId="20430"/>
    <cellStyle name="Note 2 2 6 2" xfId="21181"/>
    <cellStyle name="Note 2 2 6 2 2" xfId="21654"/>
    <cellStyle name="Note 2 2 6 3" xfId="22073"/>
    <cellStyle name="Note 2 2 6 4" xfId="22539"/>
    <cellStyle name="Note 2 2 7" xfId="20431"/>
    <cellStyle name="Note 2 2 7 2" xfId="21180"/>
    <cellStyle name="Note 2 2 7 2 2" xfId="21653"/>
    <cellStyle name="Note 2 2 7 3" xfId="22074"/>
    <cellStyle name="Note 2 2 7 4" xfId="22540"/>
    <cellStyle name="Note 2 2 8" xfId="20432"/>
    <cellStyle name="Note 2 2 8 2" xfId="21179"/>
    <cellStyle name="Note 2 2 8 2 2" xfId="21652"/>
    <cellStyle name="Note 2 2 8 3" xfId="22075"/>
    <cellStyle name="Note 2 2 8 4" xfId="22541"/>
    <cellStyle name="Note 2 2 9" xfId="20433"/>
    <cellStyle name="Note 2 2 9 2" xfId="21178"/>
    <cellStyle name="Note 2 2 9 2 2" xfId="21651"/>
    <cellStyle name="Note 2 2 9 3" xfId="22076"/>
    <cellStyle name="Note 2 2 9 4" xfId="22542"/>
    <cellStyle name="Note 2 20" xfId="22498"/>
    <cellStyle name="Note 2 3" xfId="20434"/>
    <cellStyle name="Note 2 3 2" xfId="20435"/>
    <cellStyle name="Note 2 3 2 2" xfId="21177"/>
    <cellStyle name="Note 2 3 2 2 2" xfId="21650"/>
    <cellStyle name="Note 2 3 2 3" xfId="22077"/>
    <cellStyle name="Note 2 3 2 4" xfId="22543"/>
    <cellStyle name="Note 2 3 3" xfId="20436"/>
    <cellStyle name="Note 2 3 3 2" xfId="21176"/>
    <cellStyle name="Note 2 3 3 2 2" xfId="21649"/>
    <cellStyle name="Note 2 3 3 3" xfId="22078"/>
    <cellStyle name="Note 2 3 3 4" xfId="22544"/>
    <cellStyle name="Note 2 3 4" xfId="20437"/>
    <cellStyle name="Note 2 3 4 2" xfId="21175"/>
    <cellStyle name="Note 2 3 4 2 2" xfId="21648"/>
    <cellStyle name="Note 2 3 4 3" xfId="22079"/>
    <cellStyle name="Note 2 3 4 4" xfId="22545"/>
    <cellStyle name="Note 2 3 5" xfId="20438"/>
    <cellStyle name="Note 2 3 5 2" xfId="21174"/>
    <cellStyle name="Note 2 3 5 2 2" xfId="21647"/>
    <cellStyle name="Note 2 3 5 3" xfId="22080"/>
    <cellStyle name="Note 2 3 5 4" xfId="22546"/>
    <cellStyle name="Note 2 4" xfId="20439"/>
    <cellStyle name="Note 2 4 2" xfId="20440"/>
    <cellStyle name="Note 2 4 2 2" xfId="20441"/>
    <cellStyle name="Note 2 4 2 2 2" xfId="21173"/>
    <cellStyle name="Note 2 4 2 2 2 2" xfId="21646"/>
    <cellStyle name="Note 2 4 2 2 3" xfId="22081"/>
    <cellStyle name="Note 2 4 2 2 4" xfId="22547"/>
    <cellStyle name="Note 2 4 3" xfId="20442"/>
    <cellStyle name="Note 2 4 3 2" xfId="20443"/>
    <cellStyle name="Note 2 4 3 2 2" xfId="21172"/>
    <cellStyle name="Note 2 4 3 2 2 2" xfId="21645"/>
    <cellStyle name="Note 2 4 3 2 3" xfId="22082"/>
    <cellStyle name="Note 2 4 3 2 4" xfId="22548"/>
    <cellStyle name="Note 2 4 4" xfId="20444"/>
    <cellStyle name="Note 2 4 4 2" xfId="20445"/>
    <cellStyle name="Note 2 4 4 2 2" xfId="21171"/>
    <cellStyle name="Note 2 4 4 2 2 2" xfId="21644"/>
    <cellStyle name="Note 2 4 4 2 3" xfId="22083"/>
    <cellStyle name="Note 2 4 4 2 4" xfId="22549"/>
    <cellStyle name="Note 2 4 5" xfId="20446"/>
    <cellStyle name="Note 2 4 6" xfId="20447"/>
    <cellStyle name="Note 2 4 7" xfId="20448"/>
    <cellStyle name="Note 2 4 7 2" xfId="21170"/>
    <cellStyle name="Note 2 4 7 2 2" xfId="21643"/>
    <cellStyle name="Note 2 4 7 3" xfId="22084"/>
    <cellStyle name="Note 2 4 7 4" xfId="22550"/>
    <cellStyle name="Note 2 5" xfId="20449"/>
    <cellStyle name="Note 2 5 2" xfId="20450"/>
    <cellStyle name="Note 2 5 2 2" xfId="20451"/>
    <cellStyle name="Note 2 5 2 2 2" xfId="21169"/>
    <cellStyle name="Note 2 5 2 2 2 2" xfId="21642"/>
    <cellStyle name="Note 2 5 2 2 3" xfId="22085"/>
    <cellStyle name="Note 2 5 2 2 4" xfId="22551"/>
    <cellStyle name="Note 2 5 3" xfId="20452"/>
    <cellStyle name="Note 2 5 3 2" xfId="20453"/>
    <cellStyle name="Note 2 5 3 2 2" xfId="21168"/>
    <cellStyle name="Note 2 5 3 2 2 2" xfId="21641"/>
    <cellStyle name="Note 2 5 3 2 3" xfId="22086"/>
    <cellStyle name="Note 2 5 3 2 4" xfId="22552"/>
    <cellStyle name="Note 2 5 4" xfId="20454"/>
    <cellStyle name="Note 2 5 4 2" xfId="20455"/>
    <cellStyle name="Note 2 5 4 2 2" xfId="21167"/>
    <cellStyle name="Note 2 5 4 2 2 2" xfId="21640"/>
    <cellStyle name="Note 2 5 4 2 3" xfId="22087"/>
    <cellStyle name="Note 2 5 4 2 4" xfId="22553"/>
    <cellStyle name="Note 2 5 5" xfId="20456"/>
    <cellStyle name="Note 2 5 6" xfId="20457"/>
    <cellStyle name="Note 2 5 7" xfId="20458"/>
    <cellStyle name="Note 2 5 7 2" xfId="21166"/>
    <cellStyle name="Note 2 5 7 2 2" xfId="21639"/>
    <cellStyle name="Note 2 5 7 3" xfId="22088"/>
    <cellStyle name="Note 2 5 7 4" xfId="22554"/>
    <cellStyle name="Note 2 6" xfId="20459"/>
    <cellStyle name="Note 2 6 2" xfId="20460"/>
    <cellStyle name="Note 2 6 2 2" xfId="20461"/>
    <cellStyle name="Note 2 6 2 2 2" xfId="21165"/>
    <cellStyle name="Note 2 6 2 2 2 2" xfId="21638"/>
    <cellStyle name="Note 2 6 2 2 3" xfId="22089"/>
    <cellStyle name="Note 2 6 2 2 4" xfId="22555"/>
    <cellStyle name="Note 2 6 3" xfId="20462"/>
    <cellStyle name="Note 2 6 3 2" xfId="20463"/>
    <cellStyle name="Note 2 6 3 2 2" xfId="21164"/>
    <cellStyle name="Note 2 6 3 2 2 2" xfId="21637"/>
    <cellStyle name="Note 2 6 3 2 3" xfId="22090"/>
    <cellStyle name="Note 2 6 3 2 4" xfId="22556"/>
    <cellStyle name="Note 2 6 4" xfId="20464"/>
    <cellStyle name="Note 2 6 4 2" xfId="20465"/>
    <cellStyle name="Note 2 6 4 2 2" xfId="21163"/>
    <cellStyle name="Note 2 6 4 2 2 2" xfId="21636"/>
    <cellStyle name="Note 2 6 4 2 3" xfId="22091"/>
    <cellStyle name="Note 2 6 4 2 4" xfId="22557"/>
    <cellStyle name="Note 2 6 5" xfId="20466"/>
    <cellStyle name="Note 2 6 6" xfId="20467"/>
    <cellStyle name="Note 2 6 7" xfId="20468"/>
    <cellStyle name="Note 2 6 7 2" xfId="21162"/>
    <cellStyle name="Note 2 6 7 2 2" xfId="21635"/>
    <cellStyle name="Note 2 6 7 3" xfId="22092"/>
    <cellStyle name="Note 2 6 7 4" xfId="22558"/>
    <cellStyle name="Note 2 7" xfId="20469"/>
    <cellStyle name="Note 2 7 2" xfId="20470"/>
    <cellStyle name="Note 2 7 2 2" xfId="20471"/>
    <cellStyle name="Note 2 7 2 2 2" xfId="21161"/>
    <cellStyle name="Note 2 7 2 2 2 2" xfId="21634"/>
    <cellStyle name="Note 2 7 2 2 3" xfId="22093"/>
    <cellStyle name="Note 2 7 2 2 4" xfId="22559"/>
    <cellStyle name="Note 2 7 3" xfId="20472"/>
    <cellStyle name="Note 2 7 3 2" xfId="20473"/>
    <cellStyle name="Note 2 7 3 2 2" xfId="21160"/>
    <cellStyle name="Note 2 7 3 2 2 2" xfId="21633"/>
    <cellStyle name="Note 2 7 3 2 3" xfId="22094"/>
    <cellStyle name="Note 2 7 3 2 4" xfId="22560"/>
    <cellStyle name="Note 2 7 4" xfId="20474"/>
    <cellStyle name="Note 2 7 4 2" xfId="20475"/>
    <cellStyle name="Note 2 7 4 2 2" xfId="21159"/>
    <cellStyle name="Note 2 7 4 2 2 2" xfId="21632"/>
    <cellStyle name="Note 2 7 4 2 3" xfId="22095"/>
    <cellStyle name="Note 2 7 4 2 4" xfId="22561"/>
    <cellStyle name="Note 2 7 5" xfId="20476"/>
    <cellStyle name="Note 2 7 6" xfId="20477"/>
    <cellStyle name="Note 2 7 7" xfId="20478"/>
    <cellStyle name="Note 2 7 7 2" xfId="21158"/>
    <cellStyle name="Note 2 7 7 2 2" xfId="21631"/>
    <cellStyle name="Note 2 7 7 3" xfId="22096"/>
    <cellStyle name="Note 2 7 7 4" xfId="22562"/>
    <cellStyle name="Note 2 8" xfId="20479"/>
    <cellStyle name="Note 2 8 2" xfId="20480"/>
    <cellStyle name="Note 2 8 2 2" xfId="21157"/>
    <cellStyle name="Note 2 8 2 2 2" xfId="21630"/>
    <cellStyle name="Note 2 8 2 3" xfId="22097"/>
    <cellStyle name="Note 2 8 2 4" xfId="22563"/>
    <cellStyle name="Note 2 8 3" xfId="20481"/>
    <cellStyle name="Note 2 8 3 2" xfId="21156"/>
    <cellStyle name="Note 2 8 3 2 2" xfId="21629"/>
    <cellStyle name="Note 2 8 3 3" xfId="22098"/>
    <cellStyle name="Note 2 8 3 4" xfId="22564"/>
    <cellStyle name="Note 2 8 4" xfId="20482"/>
    <cellStyle name="Note 2 8 4 2" xfId="21155"/>
    <cellStyle name="Note 2 8 4 2 2" xfId="21628"/>
    <cellStyle name="Note 2 8 4 3" xfId="22099"/>
    <cellStyle name="Note 2 8 4 4" xfId="22565"/>
    <cellStyle name="Note 2 8 5" xfId="20483"/>
    <cellStyle name="Note 2 8 5 2" xfId="21154"/>
    <cellStyle name="Note 2 8 5 2 2" xfId="21627"/>
    <cellStyle name="Note 2 8 5 3" xfId="22100"/>
    <cellStyle name="Note 2 8 5 4" xfId="22566"/>
    <cellStyle name="Note 2 9" xfId="20484"/>
    <cellStyle name="Note 2 9 2" xfId="20485"/>
    <cellStyle name="Note 2 9 2 2" xfId="21153"/>
    <cellStyle name="Note 2 9 2 2 2" xfId="21626"/>
    <cellStyle name="Note 2 9 2 3" xfId="22101"/>
    <cellStyle name="Note 2 9 2 4" xfId="22567"/>
    <cellStyle name="Note 2 9 3" xfId="20486"/>
    <cellStyle name="Note 2 9 3 2" xfId="21152"/>
    <cellStyle name="Note 2 9 3 2 2" xfId="21625"/>
    <cellStyle name="Note 2 9 3 3" xfId="22102"/>
    <cellStyle name="Note 2 9 3 4" xfId="22568"/>
    <cellStyle name="Note 2 9 4" xfId="20487"/>
    <cellStyle name="Note 2 9 4 2" xfId="21151"/>
    <cellStyle name="Note 2 9 4 2 2" xfId="21624"/>
    <cellStyle name="Note 2 9 4 3" xfId="22103"/>
    <cellStyle name="Note 2 9 4 4" xfId="22569"/>
    <cellStyle name="Note 2 9 5" xfId="20488"/>
    <cellStyle name="Note 2 9 5 2" xfId="21150"/>
    <cellStyle name="Note 2 9 5 2 2" xfId="21623"/>
    <cellStyle name="Note 2 9 5 3" xfId="22104"/>
    <cellStyle name="Note 2 9 5 4" xfId="22570"/>
    <cellStyle name="Note 3 2" xfId="20489"/>
    <cellStyle name="Note 3 2 2" xfId="20490"/>
    <cellStyle name="Note 3 2 2 2" xfId="21148"/>
    <cellStyle name="Note 3 2 2 2 2" xfId="21621"/>
    <cellStyle name="Note 3 2 2 3" xfId="22106"/>
    <cellStyle name="Note 3 2 2 4" xfId="22572"/>
    <cellStyle name="Note 3 2 3" xfId="20491"/>
    <cellStyle name="Note 3 2 4" xfId="21149"/>
    <cellStyle name="Note 3 2 4 2" xfId="21622"/>
    <cellStyle name="Note 3 2 5" xfId="22105"/>
    <cellStyle name="Note 3 2 6" xfId="22571"/>
    <cellStyle name="Note 3 3" xfId="20492"/>
    <cellStyle name="Note 3 3 2" xfId="20493"/>
    <cellStyle name="Note 3 3 3" xfId="21147"/>
    <cellStyle name="Note 3 3 3 2" xfId="21620"/>
    <cellStyle name="Note 3 3 4" xfId="22107"/>
    <cellStyle name="Note 3 3 5" xfId="22573"/>
    <cellStyle name="Note 3 4" xfId="20494"/>
    <cellStyle name="Note 3 4 2" xfId="21146"/>
    <cellStyle name="Note 3 4 2 2" xfId="21619"/>
    <cellStyle name="Note 3 4 3" xfId="22108"/>
    <cellStyle name="Note 3 4 4" xfId="22574"/>
    <cellStyle name="Note 3 5" xfId="20495"/>
    <cellStyle name="Note 4 2" xfId="20496"/>
    <cellStyle name="Note 4 2 2" xfId="20497"/>
    <cellStyle name="Note 4 2 2 2" xfId="21144"/>
    <cellStyle name="Note 4 2 2 2 2" xfId="21617"/>
    <cellStyle name="Note 4 2 2 3" xfId="22110"/>
    <cellStyle name="Note 4 2 2 4" xfId="22576"/>
    <cellStyle name="Note 4 2 3" xfId="20498"/>
    <cellStyle name="Note 4 2 4" xfId="21145"/>
    <cellStyle name="Note 4 2 4 2" xfId="21618"/>
    <cellStyle name="Note 4 2 5" xfId="22109"/>
    <cellStyle name="Note 4 2 6" xfId="22575"/>
    <cellStyle name="Note 4 3" xfId="20499"/>
    <cellStyle name="Note 4 4" xfId="20500"/>
    <cellStyle name="Note 4 4 2" xfId="21143"/>
    <cellStyle name="Note 4 4 2 2" xfId="21616"/>
    <cellStyle name="Note 4 4 3" xfId="22111"/>
    <cellStyle name="Note 4 4 4" xfId="22577"/>
    <cellStyle name="Note 4 5" xfId="20501"/>
    <cellStyle name="Note 5" xfId="20502"/>
    <cellStyle name="Note 5 2" xfId="20503"/>
    <cellStyle name="Note 5 2 2" xfId="20504"/>
    <cellStyle name="Note 5 2 3" xfId="21141"/>
    <cellStyle name="Note 5 2 3 2" xfId="21614"/>
    <cellStyle name="Note 5 2 4" xfId="22113"/>
    <cellStyle name="Note 5 2 5" xfId="22579"/>
    <cellStyle name="Note 5 3" xfId="20505"/>
    <cellStyle name="Note 5 3 2" xfId="20506"/>
    <cellStyle name="Note 5 3 3" xfId="21140"/>
    <cellStyle name="Note 5 3 3 2" xfId="21613"/>
    <cellStyle name="Note 5 3 4" xfId="22114"/>
    <cellStyle name="Note 5 3 5" xfId="22580"/>
    <cellStyle name="Note 5 4" xfId="20507"/>
    <cellStyle name="Note 5 4 2" xfId="21139"/>
    <cellStyle name="Note 5 4 2 2" xfId="21612"/>
    <cellStyle name="Note 5 4 3" xfId="22115"/>
    <cellStyle name="Note 5 4 4" xfId="22581"/>
    <cellStyle name="Note 5 5" xfId="20508"/>
    <cellStyle name="Note 5 6" xfId="21142"/>
    <cellStyle name="Note 5 6 2" xfId="21615"/>
    <cellStyle name="Note 5 7" xfId="22112"/>
    <cellStyle name="Note 5 8" xfId="22578"/>
    <cellStyle name="Note 6" xfId="20509"/>
    <cellStyle name="Note 6 2" xfId="20510"/>
    <cellStyle name="Note 6 2 2" xfId="20511"/>
    <cellStyle name="Note 6 2 3" xfId="21137"/>
    <cellStyle name="Note 6 2 3 2" xfId="21610"/>
    <cellStyle name="Note 6 2 4" xfId="22117"/>
    <cellStyle name="Note 6 2 5" xfId="22583"/>
    <cellStyle name="Note 6 3" xfId="20512"/>
    <cellStyle name="Note 6 4" xfId="20513"/>
    <cellStyle name="Note 6 5" xfId="21138"/>
    <cellStyle name="Note 6 5 2" xfId="21611"/>
    <cellStyle name="Note 6 6" xfId="22116"/>
    <cellStyle name="Note 6 7" xfId="22582"/>
    <cellStyle name="Note 7" xfId="20514"/>
    <cellStyle name="Note 7 2" xfId="21136"/>
    <cellStyle name="Note 7 2 2" xfId="21609"/>
    <cellStyle name="Note 7 3" xfId="22118"/>
    <cellStyle name="Note 7 4" xfId="22584"/>
    <cellStyle name="Note 8" xfId="20515"/>
    <cellStyle name="Note 8 2" xfId="20516"/>
    <cellStyle name="Note 8 2 2" xfId="21134"/>
    <cellStyle name="Note 8 2 2 2" xfId="21607"/>
    <cellStyle name="Note 8 2 3" xfId="22120"/>
    <cellStyle name="Note 8 2 4" xfId="22586"/>
    <cellStyle name="Note 8 3" xfId="21135"/>
    <cellStyle name="Note 8 3 2" xfId="21608"/>
    <cellStyle name="Note 8 4" xfId="22119"/>
    <cellStyle name="Note 8 5" xfId="22585"/>
    <cellStyle name="Note 9" xfId="20517"/>
    <cellStyle name="Note 9 2" xfId="21133"/>
    <cellStyle name="Note 9 2 2" xfId="21606"/>
    <cellStyle name="Note 9 3" xfId="22121"/>
    <cellStyle name="Note 9 4" xfId="22587"/>
    <cellStyle name="Ôèíàíñîâûé [0]_Ëèñò1" xfId="20518"/>
    <cellStyle name="Ôèíàíñîâûé_Ëèñò1" xfId="20519"/>
    <cellStyle name="Option" xfId="20520"/>
    <cellStyle name="Option 2" xfId="20521"/>
    <cellStyle name="Option 3" xfId="20522"/>
    <cellStyle name="Option 4" xfId="20523"/>
    <cellStyle name="optionalExposure" xfId="20524"/>
    <cellStyle name="optionalExposure 2" xfId="21132"/>
    <cellStyle name="optionalExposure 2 2" xfId="22782"/>
    <cellStyle name="optionalExposure 3" xfId="21418"/>
    <cellStyle name="optionalExposure 4" xfId="22777"/>
    <cellStyle name="OptionHeading" xfId="20525"/>
    <cellStyle name="OptionHeading 2" xfId="20526"/>
    <cellStyle name="OptionHeading 3" xfId="20527"/>
    <cellStyle name="Output 2" xfId="20528"/>
    <cellStyle name="Output 2 10" xfId="20529"/>
    <cellStyle name="Output 2 10 2" xfId="20530"/>
    <cellStyle name="Output 2 10 2 2" xfId="21130"/>
    <cellStyle name="Output 2 10 2 2 2" xfId="21604"/>
    <cellStyle name="Output 2 10 2 3" xfId="22123"/>
    <cellStyle name="Output 2 10 2 4" xfId="22589"/>
    <cellStyle name="Output 2 10 3" xfId="20531"/>
    <cellStyle name="Output 2 10 3 2" xfId="21129"/>
    <cellStyle name="Output 2 10 3 2 2" xfId="21603"/>
    <cellStyle name="Output 2 10 3 3" xfId="22124"/>
    <cellStyle name="Output 2 10 3 4" xfId="22590"/>
    <cellStyle name="Output 2 10 4" xfId="20532"/>
    <cellStyle name="Output 2 10 4 2" xfId="21128"/>
    <cellStyle name="Output 2 10 4 2 2" xfId="21602"/>
    <cellStyle name="Output 2 10 4 3" xfId="22125"/>
    <cellStyle name="Output 2 10 4 4" xfId="22591"/>
    <cellStyle name="Output 2 10 5" xfId="20533"/>
    <cellStyle name="Output 2 10 5 2" xfId="21127"/>
    <cellStyle name="Output 2 10 5 2 2" xfId="21601"/>
    <cellStyle name="Output 2 10 5 3" xfId="22126"/>
    <cellStyle name="Output 2 10 5 4" xfId="22592"/>
    <cellStyle name="Output 2 11" xfId="20534"/>
    <cellStyle name="Output 2 11 2" xfId="20535"/>
    <cellStyle name="Output 2 11 2 2" xfId="21125"/>
    <cellStyle name="Output 2 11 2 2 2" xfId="21599"/>
    <cellStyle name="Output 2 11 2 3" xfId="22128"/>
    <cellStyle name="Output 2 11 2 4" xfId="22594"/>
    <cellStyle name="Output 2 11 3" xfId="20536"/>
    <cellStyle name="Output 2 11 3 2" xfId="21124"/>
    <cellStyle name="Output 2 11 3 2 2" xfId="21598"/>
    <cellStyle name="Output 2 11 3 3" xfId="22129"/>
    <cellStyle name="Output 2 11 3 4" xfId="22595"/>
    <cellStyle name="Output 2 11 4" xfId="20537"/>
    <cellStyle name="Output 2 11 4 2" xfId="21123"/>
    <cellStyle name="Output 2 11 4 2 2" xfId="21597"/>
    <cellStyle name="Output 2 11 4 3" xfId="22130"/>
    <cellStyle name="Output 2 11 4 4" xfId="22596"/>
    <cellStyle name="Output 2 11 5" xfId="20538"/>
    <cellStyle name="Output 2 11 5 2" xfId="21122"/>
    <cellStyle name="Output 2 11 5 2 2" xfId="21596"/>
    <cellStyle name="Output 2 11 5 3" xfId="22131"/>
    <cellStyle name="Output 2 11 5 4" xfId="22597"/>
    <cellStyle name="Output 2 11 6" xfId="21126"/>
    <cellStyle name="Output 2 11 6 2" xfId="21600"/>
    <cellStyle name="Output 2 11 7" xfId="22127"/>
    <cellStyle name="Output 2 11 8" xfId="22593"/>
    <cellStyle name="Output 2 12" xfId="20539"/>
    <cellStyle name="Output 2 12 2" xfId="20540"/>
    <cellStyle name="Output 2 12 2 2" xfId="21120"/>
    <cellStyle name="Output 2 12 2 2 2" xfId="21594"/>
    <cellStyle name="Output 2 12 2 3" xfId="22133"/>
    <cellStyle name="Output 2 12 2 4" xfId="22599"/>
    <cellStyle name="Output 2 12 3" xfId="20541"/>
    <cellStyle name="Output 2 12 3 2" xfId="21119"/>
    <cellStyle name="Output 2 12 3 2 2" xfId="21593"/>
    <cellStyle name="Output 2 12 3 3" xfId="22134"/>
    <cellStyle name="Output 2 12 3 4" xfId="22600"/>
    <cellStyle name="Output 2 12 4" xfId="20542"/>
    <cellStyle name="Output 2 12 4 2" xfId="21118"/>
    <cellStyle name="Output 2 12 4 2 2" xfId="21592"/>
    <cellStyle name="Output 2 12 4 3" xfId="22135"/>
    <cellStyle name="Output 2 12 4 4" xfId="22601"/>
    <cellStyle name="Output 2 12 5" xfId="20543"/>
    <cellStyle name="Output 2 12 5 2" xfId="21117"/>
    <cellStyle name="Output 2 12 5 2 2" xfId="21591"/>
    <cellStyle name="Output 2 12 5 3" xfId="22136"/>
    <cellStyle name="Output 2 12 5 4" xfId="22602"/>
    <cellStyle name="Output 2 12 6" xfId="21121"/>
    <cellStyle name="Output 2 12 6 2" xfId="21595"/>
    <cellStyle name="Output 2 12 7" xfId="22132"/>
    <cellStyle name="Output 2 12 8" xfId="22598"/>
    <cellStyle name="Output 2 13" xfId="20544"/>
    <cellStyle name="Output 2 13 2" xfId="20545"/>
    <cellStyle name="Output 2 13 2 2" xfId="21115"/>
    <cellStyle name="Output 2 13 2 2 2" xfId="21589"/>
    <cellStyle name="Output 2 13 2 3" xfId="22138"/>
    <cellStyle name="Output 2 13 2 4" xfId="22604"/>
    <cellStyle name="Output 2 13 3" xfId="20546"/>
    <cellStyle name="Output 2 13 3 2" xfId="21114"/>
    <cellStyle name="Output 2 13 3 2 2" xfId="21588"/>
    <cellStyle name="Output 2 13 3 3" xfId="22139"/>
    <cellStyle name="Output 2 13 3 4" xfId="22605"/>
    <cellStyle name="Output 2 13 4" xfId="20547"/>
    <cellStyle name="Output 2 13 4 2" xfId="21113"/>
    <cellStyle name="Output 2 13 4 2 2" xfId="21587"/>
    <cellStyle name="Output 2 13 4 3" xfId="22140"/>
    <cellStyle name="Output 2 13 4 4" xfId="22606"/>
    <cellStyle name="Output 2 13 5" xfId="21116"/>
    <cellStyle name="Output 2 13 5 2" xfId="21590"/>
    <cellStyle name="Output 2 13 6" xfId="22137"/>
    <cellStyle name="Output 2 13 7" xfId="22603"/>
    <cellStyle name="Output 2 14" xfId="20548"/>
    <cellStyle name="Output 2 14 2" xfId="21112"/>
    <cellStyle name="Output 2 14 2 2" xfId="21586"/>
    <cellStyle name="Output 2 14 3" xfId="22141"/>
    <cellStyle name="Output 2 14 4" xfId="22607"/>
    <cellStyle name="Output 2 15" xfId="20549"/>
    <cellStyle name="Output 2 15 2" xfId="21111"/>
    <cellStyle name="Output 2 15 2 2" xfId="21585"/>
    <cellStyle name="Output 2 15 3" xfId="22142"/>
    <cellStyle name="Output 2 15 4" xfId="22608"/>
    <cellStyle name="Output 2 16" xfId="20550"/>
    <cellStyle name="Output 2 16 2" xfId="21110"/>
    <cellStyle name="Output 2 16 2 2" xfId="21584"/>
    <cellStyle name="Output 2 16 3" xfId="22143"/>
    <cellStyle name="Output 2 16 4" xfId="22609"/>
    <cellStyle name="Output 2 17" xfId="21131"/>
    <cellStyle name="Output 2 17 2" xfId="21605"/>
    <cellStyle name="Output 2 18" xfId="22122"/>
    <cellStyle name="Output 2 19" xfId="22588"/>
    <cellStyle name="Output 2 2" xfId="20551"/>
    <cellStyle name="Output 2 2 10" xfId="21109"/>
    <cellStyle name="Output 2 2 10 2" xfId="21583"/>
    <cellStyle name="Output 2 2 11" xfId="22144"/>
    <cellStyle name="Output 2 2 12" xfId="22610"/>
    <cellStyle name="Output 2 2 2" xfId="20552"/>
    <cellStyle name="Output 2 2 2 2" xfId="20553"/>
    <cellStyle name="Output 2 2 2 2 2" xfId="21107"/>
    <cellStyle name="Output 2 2 2 2 2 2" xfId="21581"/>
    <cellStyle name="Output 2 2 2 2 3" xfId="22146"/>
    <cellStyle name="Output 2 2 2 2 4" xfId="22612"/>
    <cellStyle name="Output 2 2 2 3" xfId="20554"/>
    <cellStyle name="Output 2 2 2 3 2" xfId="21106"/>
    <cellStyle name="Output 2 2 2 3 2 2" xfId="21580"/>
    <cellStyle name="Output 2 2 2 3 3" xfId="22147"/>
    <cellStyle name="Output 2 2 2 3 4" xfId="22613"/>
    <cellStyle name="Output 2 2 2 4" xfId="20555"/>
    <cellStyle name="Output 2 2 2 4 2" xfId="21105"/>
    <cellStyle name="Output 2 2 2 4 2 2" xfId="21579"/>
    <cellStyle name="Output 2 2 2 4 3" xfId="22148"/>
    <cellStyle name="Output 2 2 2 4 4" xfId="22614"/>
    <cellStyle name="Output 2 2 2 5" xfId="21108"/>
    <cellStyle name="Output 2 2 2 5 2" xfId="21582"/>
    <cellStyle name="Output 2 2 2 6" xfId="22145"/>
    <cellStyle name="Output 2 2 2 7" xfId="22611"/>
    <cellStyle name="Output 2 2 3" xfId="20556"/>
    <cellStyle name="Output 2 2 3 2" xfId="20557"/>
    <cellStyle name="Output 2 2 3 2 2" xfId="21103"/>
    <cellStyle name="Output 2 2 3 2 2 2" xfId="21577"/>
    <cellStyle name="Output 2 2 3 2 3" xfId="22150"/>
    <cellStyle name="Output 2 2 3 2 4" xfId="22616"/>
    <cellStyle name="Output 2 2 3 3" xfId="20558"/>
    <cellStyle name="Output 2 2 3 3 2" xfId="21102"/>
    <cellStyle name="Output 2 2 3 3 2 2" xfId="21576"/>
    <cellStyle name="Output 2 2 3 3 3" xfId="22151"/>
    <cellStyle name="Output 2 2 3 3 4" xfId="22617"/>
    <cellStyle name="Output 2 2 3 4" xfId="20559"/>
    <cellStyle name="Output 2 2 3 4 2" xfId="21101"/>
    <cellStyle name="Output 2 2 3 4 2 2" xfId="21575"/>
    <cellStyle name="Output 2 2 3 4 3" xfId="22152"/>
    <cellStyle name="Output 2 2 3 4 4" xfId="22618"/>
    <cellStyle name="Output 2 2 3 5" xfId="21104"/>
    <cellStyle name="Output 2 2 3 5 2" xfId="21578"/>
    <cellStyle name="Output 2 2 3 6" xfId="22149"/>
    <cellStyle name="Output 2 2 3 7" xfId="22615"/>
    <cellStyle name="Output 2 2 4" xfId="20560"/>
    <cellStyle name="Output 2 2 4 2" xfId="20561"/>
    <cellStyle name="Output 2 2 4 2 2" xfId="21099"/>
    <cellStyle name="Output 2 2 4 2 2 2" xfId="21573"/>
    <cellStyle name="Output 2 2 4 2 3" xfId="22154"/>
    <cellStyle name="Output 2 2 4 2 4" xfId="22620"/>
    <cellStyle name="Output 2 2 4 3" xfId="20562"/>
    <cellStyle name="Output 2 2 4 3 2" xfId="21098"/>
    <cellStyle name="Output 2 2 4 3 2 2" xfId="21572"/>
    <cellStyle name="Output 2 2 4 3 3" xfId="22155"/>
    <cellStyle name="Output 2 2 4 3 4" xfId="22621"/>
    <cellStyle name="Output 2 2 4 4" xfId="20563"/>
    <cellStyle name="Output 2 2 4 4 2" xfId="21097"/>
    <cellStyle name="Output 2 2 4 4 2 2" xfId="21571"/>
    <cellStyle name="Output 2 2 4 4 3" xfId="22156"/>
    <cellStyle name="Output 2 2 4 4 4" xfId="22622"/>
    <cellStyle name="Output 2 2 4 5" xfId="21100"/>
    <cellStyle name="Output 2 2 4 5 2" xfId="21574"/>
    <cellStyle name="Output 2 2 4 6" xfId="22153"/>
    <cellStyle name="Output 2 2 4 7" xfId="22619"/>
    <cellStyle name="Output 2 2 5" xfId="20564"/>
    <cellStyle name="Output 2 2 5 2" xfId="20565"/>
    <cellStyle name="Output 2 2 5 2 2" xfId="21095"/>
    <cellStyle name="Output 2 2 5 2 2 2" xfId="21569"/>
    <cellStyle name="Output 2 2 5 2 3" xfId="22158"/>
    <cellStyle name="Output 2 2 5 2 4" xfId="22624"/>
    <cellStyle name="Output 2 2 5 3" xfId="20566"/>
    <cellStyle name="Output 2 2 5 3 2" xfId="21094"/>
    <cellStyle name="Output 2 2 5 3 2 2" xfId="21568"/>
    <cellStyle name="Output 2 2 5 3 3" xfId="22159"/>
    <cellStyle name="Output 2 2 5 3 4" xfId="22625"/>
    <cellStyle name="Output 2 2 5 4" xfId="20567"/>
    <cellStyle name="Output 2 2 5 4 2" xfId="21093"/>
    <cellStyle name="Output 2 2 5 4 2 2" xfId="21567"/>
    <cellStyle name="Output 2 2 5 4 3" xfId="22160"/>
    <cellStyle name="Output 2 2 5 4 4" xfId="22626"/>
    <cellStyle name="Output 2 2 5 5" xfId="21096"/>
    <cellStyle name="Output 2 2 5 5 2" xfId="21570"/>
    <cellStyle name="Output 2 2 5 6" xfId="22157"/>
    <cellStyle name="Output 2 2 5 7" xfId="22623"/>
    <cellStyle name="Output 2 2 6" xfId="20568"/>
    <cellStyle name="Output 2 2 6 2" xfId="21092"/>
    <cellStyle name="Output 2 2 6 2 2" xfId="21566"/>
    <cellStyle name="Output 2 2 6 3" xfId="22161"/>
    <cellStyle name="Output 2 2 6 4" xfId="22627"/>
    <cellStyle name="Output 2 2 7" xfId="20569"/>
    <cellStyle name="Output 2 2 7 2" xfId="21091"/>
    <cellStyle name="Output 2 2 7 2 2" xfId="21565"/>
    <cellStyle name="Output 2 2 7 3" xfId="22162"/>
    <cellStyle name="Output 2 2 7 4" xfId="22628"/>
    <cellStyle name="Output 2 2 8" xfId="20570"/>
    <cellStyle name="Output 2 2 8 2" xfId="21090"/>
    <cellStyle name="Output 2 2 8 2 2" xfId="21564"/>
    <cellStyle name="Output 2 2 8 3" xfId="22163"/>
    <cellStyle name="Output 2 2 8 4" xfId="22629"/>
    <cellStyle name="Output 2 2 9" xfId="20571"/>
    <cellStyle name="Output 2 2 9 2" xfId="21089"/>
    <cellStyle name="Output 2 2 9 2 2" xfId="21563"/>
    <cellStyle name="Output 2 2 9 3" xfId="22164"/>
    <cellStyle name="Output 2 2 9 4" xfId="22630"/>
    <cellStyle name="Output 2 3" xfId="20572"/>
    <cellStyle name="Output 2 3 2" xfId="20573"/>
    <cellStyle name="Output 2 3 2 2" xfId="21088"/>
    <cellStyle name="Output 2 3 2 2 2" xfId="21562"/>
    <cellStyle name="Output 2 3 2 3" xfId="22165"/>
    <cellStyle name="Output 2 3 2 4" xfId="22631"/>
    <cellStyle name="Output 2 3 3" xfId="20574"/>
    <cellStyle name="Output 2 3 3 2" xfId="21087"/>
    <cellStyle name="Output 2 3 3 2 2" xfId="21561"/>
    <cellStyle name="Output 2 3 3 3" xfId="22166"/>
    <cellStyle name="Output 2 3 3 4" xfId="22632"/>
    <cellStyle name="Output 2 3 4" xfId="20575"/>
    <cellStyle name="Output 2 3 4 2" xfId="21086"/>
    <cellStyle name="Output 2 3 4 2 2" xfId="21560"/>
    <cellStyle name="Output 2 3 4 3" xfId="22167"/>
    <cellStyle name="Output 2 3 4 4" xfId="22633"/>
    <cellStyle name="Output 2 3 5" xfId="20576"/>
    <cellStyle name="Output 2 3 5 2" xfId="21085"/>
    <cellStyle name="Output 2 3 5 2 2" xfId="21559"/>
    <cellStyle name="Output 2 3 5 3" xfId="22168"/>
    <cellStyle name="Output 2 3 5 4" xfId="22634"/>
    <cellStyle name="Output 2 4" xfId="20577"/>
    <cellStyle name="Output 2 4 2" xfId="20578"/>
    <cellStyle name="Output 2 4 2 2" xfId="21084"/>
    <cellStyle name="Output 2 4 2 2 2" xfId="21558"/>
    <cellStyle name="Output 2 4 2 3" xfId="22169"/>
    <cellStyle name="Output 2 4 2 4" xfId="22635"/>
    <cellStyle name="Output 2 4 3" xfId="20579"/>
    <cellStyle name="Output 2 4 3 2" xfId="21083"/>
    <cellStyle name="Output 2 4 3 2 2" xfId="21557"/>
    <cellStyle name="Output 2 4 3 3" xfId="22170"/>
    <cellStyle name="Output 2 4 3 4" xfId="22636"/>
    <cellStyle name="Output 2 4 4" xfId="20580"/>
    <cellStyle name="Output 2 4 4 2" xfId="21082"/>
    <cellStyle name="Output 2 4 4 2 2" xfId="21556"/>
    <cellStyle name="Output 2 4 4 3" xfId="22171"/>
    <cellStyle name="Output 2 4 4 4" xfId="22637"/>
    <cellStyle name="Output 2 4 5" xfId="20581"/>
    <cellStyle name="Output 2 4 5 2" xfId="21081"/>
    <cellStyle name="Output 2 4 5 2 2" xfId="21555"/>
    <cellStyle name="Output 2 4 5 3" xfId="22172"/>
    <cellStyle name="Output 2 4 5 4" xfId="22638"/>
    <cellStyle name="Output 2 5" xfId="20582"/>
    <cellStyle name="Output 2 5 2" xfId="20583"/>
    <cellStyle name="Output 2 5 2 2" xfId="21080"/>
    <cellStyle name="Output 2 5 2 2 2" xfId="21554"/>
    <cellStyle name="Output 2 5 2 3" xfId="22173"/>
    <cellStyle name="Output 2 5 2 4" xfId="22639"/>
    <cellStyle name="Output 2 5 3" xfId="20584"/>
    <cellStyle name="Output 2 5 3 2" xfId="21079"/>
    <cellStyle name="Output 2 5 3 2 2" xfId="21553"/>
    <cellStyle name="Output 2 5 3 3" xfId="22174"/>
    <cellStyle name="Output 2 5 3 4" xfId="22640"/>
    <cellStyle name="Output 2 5 4" xfId="20585"/>
    <cellStyle name="Output 2 5 4 2" xfId="21078"/>
    <cellStyle name="Output 2 5 4 2 2" xfId="21552"/>
    <cellStyle name="Output 2 5 4 3" xfId="22175"/>
    <cellStyle name="Output 2 5 4 4" xfId="22641"/>
    <cellStyle name="Output 2 5 5" xfId="20586"/>
    <cellStyle name="Output 2 5 5 2" xfId="21077"/>
    <cellStyle name="Output 2 5 5 2 2" xfId="21551"/>
    <cellStyle name="Output 2 5 5 3" xfId="22176"/>
    <cellStyle name="Output 2 5 5 4" xfId="22642"/>
    <cellStyle name="Output 2 6" xfId="20587"/>
    <cellStyle name="Output 2 6 2" xfId="20588"/>
    <cellStyle name="Output 2 6 2 2" xfId="21076"/>
    <cellStyle name="Output 2 6 2 2 2" xfId="21550"/>
    <cellStyle name="Output 2 6 2 3" xfId="22177"/>
    <cellStyle name="Output 2 6 2 4" xfId="22643"/>
    <cellStyle name="Output 2 6 3" xfId="20589"/>
    <cellStyle name="Output 2 6 3 2" xfId="21075"/>
    <cellStyle name="Output 2 6 3 2 2" xfId="21549"/>
    <cellStyle name="Output 2 6 3 3" xfId="22178"/>
    <cellStyle name="Output 2 6 3 4" xfId="22644"/>
    <cellStyle name="Output 2 6 4" xfId="20590"/>
    <cellStyle name="Output 2 6 4 2" xfId="21074"/>
    <cellStyle name="Output 2 6 4 2 2" xfId="21548"/>
    <cellStyle name="Output 2 6 4 3" xfId="22179"/>
    <cellStyle name="Output 2 6 4 4" xfId="22645"/>
    <cellStyle name="Output 2 6 5" xfId="20591"/>
    <cellStyle name="Output 2 6 5 2" xfId="21073"/>
    <cellStyle name="Output 2 6 5 2 2" xfId="21547"/>
    <cellStyle name="Output 2 6 5 3" xfId="22180"/>
    <cellStyle name="Output 2 6 5 4" xfId="22646"/>
    <cellStyle name="Output 2 7" xfId="20592"/>
    <cellStyle name="Output 2 7 2" xfId="20593"/>
    <cellStyle name="Output 2 7 2 2" xfId="21072"/>
    <cellStyle name="Output 2 7 2 2 2" xfId="21546"/>
    <cellStyle name="Output 2 7 2 3" xfId="22181"/>
    <cellStyle name="Output 2 7 2 4" xfId="22647"/>
    <cellStyle name="Output 2 7 3" xfId="20594"/>
    <cellStyle name="Output 2 7 3 2" xfId="21071"/>
    <cellStyle name="Output 2 7 3 2 2" xfId="21545"/>
    <cellStyle name="Output 2 7 3 3" xfId="22182"/>
    <cellStyle name="Output 2 7 3 4" xfId="22648"/>
    <cellStyle name="Output 2 7 4" xfId="20595"/>
    <cellStyle name="Output 2 7 4 2" xfId="21070"/>
    <cellStyle name="Output 2 7 4 2 2" xfId="21544"/>
    <cellStyle name="Output 2 7 4 3" xfId="22183"/>
    <cellStyle name="Output 2 7 4 4" xfId="22649"/>
    <cellStyle name="Output 2 7 5" xfId="20596"/>
    <cellStyle name="Output 2 7 5 2" xfId="21069"/>
    <cellStyle name="Output 2 7 5 2 2" xfId="21543"/>
    <cellStyle name="Output 2 7 5 3" xfId="22184"/>
    <cellStyle name="Output 2 7 5 4" xfId="22650"/>
    <cellStyle name="Output 2 8" xfId="20597"/>
    <cellStyle name="Output 2 8 2" xfId="20598"/>
    <cellStyle name="Output 2 8 2 2" xfId="21068"/>
    <cellStyle name="Output 2 8 2 2 2" xfId="21542"/>
    <cellStyle name="Output 2 8 2 3" xfId="22185"/>
    <cellStyle name="Output 2 8 2 4" xfId="22651"/>
    <cellStyle name="Output 2 8 3" xfId="20599"/>
    <cellStyle name="Output 2 8 3 2" xfId="21067"/>
    <cellStyle name="Output 2 8 3 2 2" xfId="21541"/>
    <cellStyle name="Output 2 8 3 3" xfId="22186"/>
    <cellStyle name="Output 2 8 3 4" xfId="22652"/>
    <cellStyle name="Output 2 8 4" xfId="20600"/>
    <cellStyle name="Output 2 8 4 2" xfId="21066"/>
    <cellStyle name="Output 2 8 4 2 2" xfId="21540"/>
    <cellStyle name="Output 2 8 4 3" xfId="22187"/>
    <cellStyle name="Output 2 8 4 4" xfId="22653"/>
    <cellStyle name="Output 2 8 5" xfId="20601"/>
    <cellStyle name="Output 2 8 5 2" xfId="21065"/>
    <cellStyle name="Output 2 8 5 2 2" xfId="21539"/>
    <cellStyle name="Output 2 8 5 3" xfId="22188"/>
    <cellStyle name="Output 2 8 5 4" xfId="22654"/>
    <cellStyle name="Output 2 9" xfId="20602"/>
    <cellStyle name="Output 2 9 2" xfId="20603"/>
    <cellStyle name="Output 2 9 2 2" xfId="21064"/>
    <cellStyle name="Output 2 9 2 2 2" xfId="21538"/>
    <cellStyle name="Output 2 9 2 3" xfId="22189"/>
    <cellStyle name="Output 2 9 2 4" xfId="22655"/>
    <cellStyle name="Output 2 9 3" xfId="20604"/>
    <cellStyle name="Output 2 9 3 2" xfId="21063"/>
    <cellStyle name="Output 2 9 3 2 2" xfId="21537"/>
    <cellStyle name="Output 2 9 3 3" xfId="22190"/>
    <cellStyle name="Output 2 9 3 4" xfId="22656"/>
    <cellStyle name="Output 2 9 4" xfId="20605"/>
    <cellStyle name="Output 2 9 4 2" xfId="21062"/>
    <cellStyle name="Output 2 9 4 2 2" xfId="21536"/>
    <cellStyle name="Output 2 9 4 3" xfId="22191"/>
    <cellStyle name="Output 2 9 4 4" xfId="22657"/>
    <cellStyle name="Output 2 9 5" xfId="20606"/>
    <cellStyle name="Output 2 9 5 2" xfId="21061"/>
    <cellStyle name="Output 2 9 5 2 2" xfId="21535"/>
    <cellStyle name="Output 2 9 5 3" xfId="22192"/>
    <cellStyle name="Output 2 9 5 4" xfId="22658"/>
    <cellStyle name="Output 3" xfId="20607"/>
    <cellStyle name="Output 3 2" xfId="20608"/>
    <cellStyle name="Output 3 2 2" xfId="21059"/>
    <cellStyle name="Output 3 2 2 2" xfId="21533"/>
    <cellStyle name="Output 3 2 3" xfId="22194"/>
    <cellStyle name="Output 3 2 4" xfId="22660"/>
    <cellStyle name="Output 3 3" xfId="20609"/>
    <cellStyle name="Output 3 3 2" xfId="21058"/>
    <cellStyle name="Output 3 3 2 2" xfId="21532"/>
    <cellStyle name="Output 3 3 3" xfId="22195"/>
    <cellStyle name="Output 3 3 4" xfId="22661"/>
    <cellStyle name="Output 3 4" xfId="21060"/>
    <cellStyle name="Output 3 4 2" xfId="21534"/>
    <cellStyle name="Output 3 5" xfId="22193"/>
    <cellStyle name="Output 3 6" xfId="22659"/>
    <cellStyle name="Output 4" xfId="20610"/>
    <cellStyle name="Output 4 2" xfId="20611"/>
    <cellStyle name="Output 4 2 2" xfId="21056"/>
    <cellStyle name="Output 4 2 2 2" xfId="21530"/>
    <cellStyle name="Output 4 2 3" xfId="22197"/>
    <cellStyle name="Output 4 2 4" xfId="22663"/>
    <cellStyle name="Output 4 3" xfId="20612"/>
    <cellStyle name="Output 4 3 2" xfId="21055"/>
    <cellStyle name="Output 4 3 2 2" xfId="21529"/>
    <cellStyle name="Output 4 3 3" xfId="22198"/>
    <cellStyle name="Output 4 3 4" xfId="22664"/>
    <cellStyle name="Output 4 4" xfId="21057"/>
    <cellStyle name="Output 4 4 2" xfId="21531"/>
    <cellStyle name="Output 4 5" xfId="22196"/>
    <cellStyle name="Output 4 6" xfId="22662"/>
    <cellStyle name="Output 5" xfId="20613"/>
    <cellStyle name="Output 5 2" xfId="20614"/>
    <cellStyle name="Output 5 2 2" xfId="21053"/>
    <cellStyle name="Output 5 2 2 2" xfId="21527"/>
    <cellStyle name="Output 5 2 3" xfId="22200"/>
    <cellStyle name="Output 5 2 4" xfId="22666"/>
    <cellStyle name="Output 5 3" xfId="20615"/>
    <cellStyle name="Output 5 3 2" xfId="21052"/>
    <cellStyle name="Output 5 3 2 2" xfId="21526"/>
    <cellStyle name="Output 5 3 3" xfId="22201"/>
    <cellStyle name="Output 5 3 4" xfId="22667"/>
    <cellStyle name="Output 5 4" xfId="21054"/>
    <cellStyle name="Output 5 4 2" xfId="21528"/>
    <cellStyle name="Output 5 5" xfId="22199"/>
    <cellStyle name="Output 5 6" xfId="22665"/>
    <cellStyle name="Output 6" xfId="20616"/>
    <cellStyle name="Output 6 2" xfId="20617"/>
    <cellStyle name="Output 6 2 2" xfId="21050"/>
    <cellStyle name="Output 6 2 2 2" xfId="21524"/>
    <cellStyle name="Output 6 2 3" xfId="22203"/>
    <cellStyle name="Output 6 2 4" xfId="22669"/>
    <cellStyle name="Output 6 3" xfId="20618"/>
    <cellStyle name="Output 6 3 2" xfId="21049"/>
    <cellStyle name="Output 6 3 2 2" xfId="21523"/>
    <cellStyle name="Output 6 3 3" xfId="22204"/>
    <cellStyle name="Output 6 3 4" xfId="22670"/>
    <cellStyle name="Output 6 4" xfId="21051"/>
    <cellStyle name="Output 6 4 2" xfId="21525"/>
    <cellStyle name="Output 6 5" xfId="22202"/>
    <cellStyle name="Output 6 6" xfId="22668"/>
    <cellStyle name="Output 7" xfId="20619"/>
    <cellStyle name="Output 7 2" xfId="21048"/>
    <cellStyle name="Output 7 2 2" xfId="21522"/>
    <cellStyle name="Output 7 3" xfId="22205"/>
    <cellStyle name="Output 7 4" xfId="22671"/>
    <cellStyle name="Percen - Style1" xfId="20620"/>
    <cellStyle name="Percent" xfId="20961" builtinId="5"/>
    <cellStyle name="Percent [0]" xfId="20621"/>
    <cellStyle name="Percent [00]" xfId="20622"/>
    <cellStyle name="Percent 10" xfId="20623"/>
    <cellStyle name="Percent 10 2" xfId="20624"/>
    <cellStyle name="Percent 10 2 2" xfId="20625"/>
    <cellStyle name="Percent 10 3" xfId="20626"/>
    <cellStyle name="Percent 10 4" xfId="20627"/>
    <cellStyle name="Percent 11" xfId="20628"/>
    <cellStyle name="Percent 11 2" xfId="20629"/>
    <cellStyle name="Percent 12" xfId="20630"/>
    <cellStyle name="Percent 12 2" xfId="20631"/>
    <cellStyle name="Percent 13" xfId="20632"/>
    <cellStyle name="Percent 13 2" xfId="20633"/>
    <cellStyle name="Percent 14" xfId="20634"/>
    <cellStyle name="Percent 15" xfId="20635"/>
    <cellStyle name="Percent 15 2" xfId="20636"/>
    <cellStyle name="Percent 16" xfId="20637"/>
    <cellStyle name="Percent 17" xfId="20638"/>
    <cellStyle name="Percent 18" xfId="20639"/>
    <cellStyle name="Percent 19" xfId="20640"/>
    <cellStyle name="Percent 2" xfId="6"/>
    <cellStyle name="Percent 2 2" xfId="20641"/>
    <cellStyle name="Percent 2 2 2" xfId="20642"/>
    <cellStyle name="Percent 2 2 3" xfId="20643"/>
    <cellStyle name="Percent 2 2 4" xfId="20644"/>
    <cellStyle name="Percent 2 2 4 2" xfId="20645"/>
    <cellStyle name="Percent 2 2 4 2 2" xfId="20646"/>
    <cellStyle name="Percent 2 2 4 2 2 2" xfId="20647"/>
    <cellStyle name="Percent 2 2 4 2 2 3" xfId="20648"/>
    <cellStyle name="Percent 2 2 4 2 2 4" xfId="20649"/>
    <cellStyle name="Percent 2 2 4 2 3" xfId="20650"/>
    <cellStyle name="Percent 2 2 4 2 4" xfId="20651"/>
    <cellStyle name="Percent 2 2 4 2 5" xfId="20652"/>
    <cellStyle name="Percent 2 2 4 3" xfId="20653"/>
    <cellStyle name="Percent 2 2 4 3 2" xfId="20654"/>
    <cellStyle name="Percent 2 2 4 3 3" xfId="20655"/>
    <cellStyle name="Percent 2 2 4 3 4" xfId="20656"/>
    <cellStyle name="Percent 2 2 4 4" xfId="20657"/>
    <cellStyle name="Percent 2 2 4 5" xfId="20658"/>
    <cellStyle name="Percent 2 2 4 6" xfId="20659"/>
    <cellStyle name="Percent 2 2 5" xfId="20660"/>
    <cellStyle name="Percent 2 3" xfId="20661"/>
    <cellStyle name="Percent 2 4" xfId="20662"/>
    <cellStyle name="Percent 2 5" xfId="20663"/>
    <cellStyle name="Percent 2 6" xfId="20664"/>
    <cellStyle name="Percent 2 7" xfId="20665"/>
    <cellStyle name="Percent 2 8" xfId="20666"/>
    <cellStyle name="Percent 2 8 2" xfId="20667"/>
    <cellStyle name="Percent 2 9" xfId="20668"/>
    <cellStyle name="Percent 2 9 2" xfId="20669"/>
    <cellStyle name="Percent 2 9 2 2" xfId="20670"/>
    <cellStyle name="Percent 2 9 2 2 2" xfId="20671"/>
    <cellStyle name="Percent 2 9 2 2 3" xfId="20672"/>
    <cellStyle name="Percent 2 9 2 2 4" xfId="20673"/>
    <cellStyle name="Percent 2 9 2 3" xfId="20674"/>
    <cellStyle name="Percent 2 9 2 4" xfId="20675"/>
    <cellStyle name="Percent 2 9 2 5" xfId="20676"/>
    <cellStyle name="Percent 2 9 3" xfId="20677"/>
    <cellStyle name="Percent 2 9 3 2" xfId="20678"/>
    <cellStyle name="Percent 2 9 3 3" xfId="20679"/>
    <cellStyle name="Percent 2 9 3 4" xfId="20680"/>
    <cellStyle name="Percent 2 9 4" xfId="20681"/>
    <cellStyle name="Percent 2 9 5" xfId="20682"/>
    <cellStyle name="Percent 2 9 6" xfId="20683"/>
    <cellStyle name="Percent 20" xfId="20684"/>
    <cellStyle name="Percent 21" xfId="20685"/>
    <cellStyle name="Percent 21 2" xfId="20686"/>
    <cellStyle name="Percent 21 3" xfId="20687"/>
    <cellStyle name="Percent 21 4" xfId="20688"/>
    <cellStyle name="Percent 22" xfId="21415"/>
    <cellStyle name="Percent 23" xfId="22305"/>
    <cellStyle name="Percent 24" xfId="22290"/>
    <cellStyle name="Percent 25" xfId="22303"/>
    <cellStyle name="Percent 26" xfId="22291"/>
    <cellStyle name="Percent 27" xfId="22311"/>
    <cellStyle name="Percent 28" xfId="22293"/>
    <cellStyle name="Percent 29" xfId="22301"/>
    <cellStyle name="Percent 3" xfId="14"/>
    <cellStyle name="Percent 3 2" xfId="20689"/>
    <cellStyle name="Percent 3 2 2" xfId="20690"/>
    <cellStyle name="Percent 3 2 2 2" xfId="20691"/>
    <cellStyle name="Percent 3 2 2 3" xfId="20692"/>
    <cellStyle name="Percent 3 2 3" xfId="20693"/>
    <cellStyle name="Percent 3 2 4" xfId="20694"/>
    <cellStyle name="Percent 3 3" xfId="20695"/>
    <cellStyle name="Percent 3 3 2" xfId="20696"/>
    <cellStyle name="Percent 3 4" xfId="20697"/>
    <cellStyle name="Percent 3 4 2" xfId="20698"/>
    <cellStyle name="Percent 3 4 3" xfId="20699"/>
    <cellStyle name="Percent 30" xfId="22295"/>
    <cellStyle name="Percent 31" xfId="22299"/>
    <cellStyle name="Percent 32" xfId="22296"/>
    <cellStyle name="Percent 33" xfId="22297"/>
    <cellStyle name="Percent 34" xfId="22315"/>
    <cellStyle name="Percent 35" xfId="22322"/>
    <cellStyle name="Percent 36" xfId="22316"/>
    <cellStyle name="Percent 37" xfId="22320"/>
    <cellStyle name="Percent 38" xfId="22317"/>
    <cellStyle name="Percent 39" xfId="22318"/>
    <cellStyle name="Percent 4" xfId="20700"/>
    <cellStyle name="Percent 4 2" xfId="20701"/>
    <cellStyle name="Percent 4 2 2" xfId="20702"/>
    <cellStyle name="Percent 4 2 2 2" xfId="20703"/>
    <cellStyle name="Percent 4 3" xfId="20704"/>
    <cellStyle name="Percent 4 3 2" xfId="20705"/>
    <cellStyle name="Percent 4 4" xfId="20706"/>
    <cellStyle name="Percent 40" xfId="22326"/>
    <cellStyle name="Percent 5" xfId="20707"/>
    <cellStyle name="Percent 5 2" xfId="20708"/>
    <cellStyle name="Percent 5 2 2" xfId="20709"/>
    <cellStyle name="Percent 5 2 2 2" xfId="20710"/>
    <cellStyle name="Percent 5 2 3" xfId="20711"/>
    <cellStyle name="Percent 5 2 4" xfId="20712"/>
    <cellStyle name="Percent 5 2 4 2" xfId="20713"/>
    <cellStyle name="Percent 5 2 4 2 2" xfId="20714"/>
    <cellStyle name="Percent 5 2 4 2 3" xfId="20715"/>
    <cellStyle name="Percent 5 2 4 2 4" xfId="20716"/>
    <cellStyle name="Percent 5 2 4 3" xfId="20717"/>
    <cellStyle name="Percent 5 2 4 4" xfId="20718"/>
    <cellStyle name="Percent 5 2 4 5" xfId="20719"/>
    <cellStyle name="Percent 5 2 5" xfId="20720"/>
    <cellStyle name="Percent 5 2 5 2" xfId="20721"/>
    <cellStyle name="Percent 5 2 5 3" xfId="20722"/>
    <cellStyle name="Percent 5 2 5 4" xfId="20723"/>
    <cellStyle name="Percent 5 2 6" xfId="20724"/>
    <cellStyle name="Percent 5 2 7" xfId="20725"/>
    <cellStyle name="Percent 5 2 8" xfId="20726"/>
    <cellStyle name="Percent 5 3" xfId="20727"/>
    <cellStyle name="Percent 5 3 2" xfId="20728"/>
    <cellStyle name="Percent 5 4" xfId="20729"/>
    <cellStyle name="Percent 5 4 2" xfId="20730"/>
    <cellStyle name="Percent 5 4 2 2" xfId="20731"/>
    <cellStyle name="Percent 5 4 2 3" xfId="20732"/>
    <cellStyle name="Percent 5 4 2 4" xfId="20733"/>
    <cellStyle name="Percent 5 4 3" xfId="20734"/>
    <cellStyle name="Percent 5 4 4" xfId="20735"/>
    <cellStyle name="Percent 5 4 5" xfId="20736"/>
    <cellStyle name="Percent 5 5" xfId="20737"/>
    <cellStyle name="Percent 5 5 2" xfId="20738"/>
    <cellStyle name="Percent 5 5 3" xfId="20739"/>
    <cellStyle name="Percent 5 5 4" xfId="20740"/>
    <cellStyle name="Percent 5 6" xfId="20741"/>
    <cellStyle name="Percent 5 7" xfId="20742"/>
    <cellStyle name="Percent 5 8" xfId="20743"/>
    <cellStyle name="Percent 6" xfId="20744"/>
    <cellStyle name="Percent 6 2" xfId="20745"/>
    <cellStyle name="Percent 6 2 2" xfId="20746"/>
    <cellStyle name="Percent 6 3" xfId="20747"/>
    <cellStyle name="Percent 6 3 2" xfId="20748"/>
    <cellStyle name="Percent 7" xfId="20749"/>
    <cellStyle name="Percent 7 2" xfId="20750"/>
    <cellStyle name="Percent 7 2 2" xfId="20751"/>
    <cellStyle name="Percent 7 3" xfId="20752"/>
    <cellStyle name="Percent 8" xfId="20753"/>
    <cellStyle name="Percent 8 10" xfId="20754"/>
    <cellStyle name="Percent 8 11" xfId="20755"/>
    <cellStyle name="Percent 8 12" xfId="20756"/>
    <cellStyle name="Percent 8 2" xfId="20757"/>
    <cellStyle name="Percent 8 3" xfId="20758"/>
    <cellStyle name="Percent 8 4" xfId="20759"/>
    <cellStyle name="Percent 8 5" xfId="20760"/>
    <cellStyle name="Percent 8 6" xfId="20761"/>
    <cellStyle name="Percent 8 7" xfId="20762"/>
    <cellStyle name="Percent 8 8" xfId="20763"/>
    <cellStyle name="Percent 8 9" xfId="20764"/>
    <cellStyle name="Percent 9" xfId="20765"/>
    <cellStyle name="Percent 9 10" xfId="20766"/>
    <cellStyle name="Percent 9 11" xfId="20767"/>
    <cellStyle name="Percent 9 2" xfId="20768"/>
    <cellStyle name="Percent 9 3" xfId="20769"/>
    <cellStyle name="Percent 9 4" xfId="20770"/>
    <cellStyle name="Percent 9 5" xfId="20771"/>
    <cellStyle name="Percent 9 6" xfId="20772"/>
    <cellStyle name="Percent 9 7" xfId="20773"/>
    <cellStyle name="Percent 9 8" xfId="20774"/>
    <cellStyle name="Percent 9 9" xfId="20775"/>
    <cellStyle name="PrePop Currency (0)" xfId="20776"/>
    <cellStyle name="PrePop Currency (2)" xfId="20777"/>
    <cellStyle name="PrePop Units (0)" xfId="20778"/>
    <cellStyle name="PrePop Units (1)" xfId="20779"/>
    <cellStyle name="PrePop Units (2)" xfId="20780"/>
    <cellStyle name="Price" xfId="20781"/>
    <cellStyle name="Price 2" xfId="20782"/>
    <cellStyle name="Price 3" xfId="20783"/>
    <cellStyle name="RunRep_Header" xfId="20784"/>
    <cellStyle name="Sheet Title" xfId="20785"/>
    <cellStyle name="showExposure" xfId="20786"/>
    <cellStyle name="showExposure 2" xfId="21047"/>
    <cellStyle name="showExposure 2 2" xfId="22781"/>
    <cellStyle name="showExposure 3" xfId="21417"/>
    <cellStyle name="showExposure 4" xfId="22778"/>
    <cellStyle name="showParameterE" xfId="20787"/>
    <cellStyle name="showParameterE 2" xfId="21046"/>
    <cellStyle name="showParameterE 2 2" xfId="22780"/>
    <cellStyle name="showParameterE 3" xfId="21416"/>
    <cellStyle name="showParameterE 4" xfId="22779"/>
    <cellStyle name="Standard_AX-4-4-Profit-Loss-310899" xfId="20788"/>
    <cellStyle name="Style 1" xfId="20789"/>
    <cellStyle name="Style 1 2" xfId="20790"/>
    <cellStyle name="Style 1 2 2" xfId="20791"/>
    <cellStyle name="Style 1 3" xfId="20792"/>
    <cellStyle name="Style 1 4" xfId="20793"/>
    <cellStyle name="Style 2" xfId="20794"/>
    <cellStyle name="Style 3" xfId="20795"/>
    <cellStyle name="Style 4" xfId="20796"/>
    <cellStyle name="Style 5" xfId="20797"/>
    <cellStyle name="Style 6" xfId="20798"/>
    <cellStyle name="Style 7" xfId="20799"/>
    <cellStyle name="Style 8" xfId="20800"/>
    <cellStyle name="Style 9" xfId="21411"/>
    <cellStyle name="Text Indent A" xfId="20801"/>
    <cellStyle name="Text Indent B" xfId="20802"/>
    <cellStyle name="Text Indent C" xfId="20803"/>
    <cellStyle name="Tickmark" xfId="20804"/>
    <cellStyle name="Title 2" xfId="20805"/>
    <cellStyle name="Title 2 2" xfId="20806"/>
    <cellStyle name="Title 2 2 2" xfId="20807"/>
    <cellStyle name="Title 2 3" xfId="20808"/>
    <cellStyle name="Title 2 4" xfId="20809"/>
    <cellStyle name="Title 3" xfId="20810"/>
    <cellStyle name="Title 3 2" xfId="20811"/>
    <cellStyle name="Title 3 3" xfId="20812"/>
    <cellStyle name="Title 4" xfId="20813"/>
    <cellStyle name="Title 4 2" xfId="20814"/>
    <cellStyle name="Title 4 3" xfId="20815"/>
    <cellStyle name="Title 5" xfId="20816"/>
    <cellStyle name="Title 5 2" xfId="20817"/>
    <cellStyle name="Title 5 3" xfId="20818"/>
    <cellStyle name="Title 6" xfId="20819"/>
    <cellStyle name="Title 6 2" xfId="20820"/>
    <cellStyle name="Title 6 3" xfId="20821"/>
    <cellStyle name="Title 7" xfId="20822"/>
    <cellStyle name="Total 2" xfId="20823"/>
    <cellStyle name="Total 2 10" xfId="20824"/>
    <cellStyle name="Total 2 10 2" xfId="20825"/>
    <cellStyle name="Total 2 10 2 2" xfId="21044"/>
    <cellStyle name="Total 2 10 2 2 2" xfId="21520"/>
    <cellStyle name="Total 2 10 2 3" xfId="22207"/>
    <cellStyle name="Total 2 10 2 4" xfId="22673"/>
    <cellStyle name="Total 2 10 3" xfId="20826"/>
    <cellStyle name="Total 2 10 3 2" xfId="21043"/>
    <cellStyle name="Total 2 10 3 2 2" xfId="21519"/>
    <cellStyle name="Total 2 10 3 3" xfId="22208"/>
    <cellStyle name="Total 2 10 3 4" xfId="22674"/>
    <cellStyle name="Total 2 10 4" xfId="20827"/>
    <cellStyle name="Total 2 10 4 2" xfId="21042"/>
    <cellStyle name="Total 2 10 4 2 2" xfId="21518"/>
    <cellStyle name="Total 2 10 4 3" xfId="22209"/>
    <cellStyle name="Total 2 10 4 4" xfId="22675"/>
    <cellStyle name="Total 2 10 5" xfId="20828"/>
    <cellStyle name="Total 2 10 5 2" xfId="21041"/>
    <cellStyle name="Total 2 10 5 2 2" xfId="21517"/>
    <cellStyle name="Total 2 10 5 3" xfId="22210"/>
    <cellStyle name="Total 2 10 5 4" xfId="22676"/>
    <cellStyle name="Total 2 11" xfId="20829"/>
    <cellStyle name="Total 2 11 2" xfId="20830"/>
    <cellStyle name="Total 2 11 2 2" xfId="21039"/>
    <cellStyle name="Total 2 11 2 2 2" xfId="21515"/>
    <cellStyle name="Total 2 11 2 3" xfId="22212"/>
    <cellStyle name="Total 2 11 2 4" xfId="22678"/>
    <cellStyle name="Total 2 11 3" xfId="20831"/>
    <cellStyle name="Total 2 11 3 2" xfId="21038"/>
    <cellStyle name="Total 2 11 3 2 2" xfId="21514"/>
    <cellStyle name="Total 2 11 3 3" xfId="22213"/>
    <cellStyle name="Total 2 11 3 4" xfId="22679"/>
    <cellStyle name="Total 2 11 4" xfId="20832"/>
    <cellStyle name="Total 2 11 4 2" xfId="21037"/>
    <cellStyle name="Total 2 11 4 2 2" xfId="21513"/>
    <cellStyle name="Total 2 11 4 3" xfId="22214"/>
    <cellStyle name="Total 2 11 4 4" xfId="22680"/>
    <cellStyle name="Total 2 11 5" xfId="20833"/>
    <cellStyle name="Total 2 11 5 2" xfId="21036"/>
    <cellStyle name="Total 2 11 5 2 2" xfId="21512"/>
    <cellStyle name="Total 2 11 5 3" xfId="22215"/>
    <cellStyle name="Total 2 11 5 4" xfId="22681"/>
    <cellStyle name="Total 2 11 6" xfId="21040"/>
    <cellStyle name="Total 2 11 6 2" xfId="21516"/>
    <cellStyle name="Total 2 11 7" xfId="22211"/>
    <cellStyle name="Total 2 11 8" xfId="22677"/>
    <cellStyle name="Total 2 12" xfId="20834"/>
    <cellStyle name="Total 2 12 2" xfId="20835"/>
    <cellStyle name="Total 2 12 2 2" xfId="21034"/>
    <cellStyle name="Total 2 12 2 2 2" xfId="21510"/>
    <cellStyle name="Total 2 12 2 3" xfId="22217"/>
    <cellStyle name="Total 2 12 2 4" xfId="22683"/>
    <cellStyle name="Total 2 12 3" xfId="20836"/>
    <cellStyle name="Total 2 12 3 2" xfId="21033"/>
    <cellStyle name="Total 2 12 3 2 2" xfId="21509"/>
    <cellStyle name="Total 2 12 3 3" xfId="22218"/>
    <cellStyle name="Total 2 12 3 4" xfId="22684"/>
    <cellStyle name="Total 2 12 4" xfId="20837"/>
    <cellStyle name="Total 2 12 4 2" xfId="21032"/>
    <cellStyle name="Total 2 12 4 2 2" xfId="21508"/>
    <cellStyle name="Total 2 12 4 3" xfId="22219"/>
    <cellStyle name="Total 2 12 4 4" xfId="22685"/>
    <cellStyle name="Total 2 12 5" xfId="20838"/>
    <cellStyle name="Total 2 12 5 2" xfId="21031"/>
    <cellStyle name="Total 2 12 5 2 2" xfId="21507"/>
    <cellStyle name="Total 2 12 5 3" xfId="22220"/>
    <cellStyle name="Total 2 12 5 4" xfId="22686"/>
    <cellStyle name="Total 2 12 6" xfId="21035"/>
    <cellStyle name="Total 2 12 6 2" xfId="21511"/>
    <cellStyle name="Total 2 12 7" xfId="22216"/>
    <cellStyle name="Total 2 12 8" xfId="22682"/>
    <cellStyle name="Total 2 13" xfId="20839"/>
    <cellStyle name="Total 2 13 2" xfId="20840"/>
    <cellStyle name="Total 2 13 2 2" xfId="21029"/>
    <cellStyle name="Total 2 13 2 2 2" xfId="21505"/>
    <cellStyle name="Total 2 13 2 3" xfId="22222"/>
    <cellStyle name="Total 2 13 2 4" xfId="22688"/>
    <cellStyle name="Total 2 13 3" xfId="20841"/>
    <cellStyle name="Total 2 13 3 2" xfId="21028"/>
    <cellStyle name="Total 2 13 3 2 2" xfId="21504"/>
    <cellStyle name="Total 2 13 3 3" xfId="22223"/>
    <cellStyle name="Total 2 13 3 4" xfId="22689"/>
    <cellStyle name="Total 2 13 4" xfId="20842"/>
    <cellStyle name="Total 2 13 4 2" xfId="21027"/>
    <cellStyle name="Total 2 13 4 2 2" xfId="21503"/>
    <cellStyle name="Total 2 13 4 3" xfId="22224"/>
    <cellStyle name="Total 2 13 4 4" xfId="22690"/>
    <cellStyle name="Total 2 13 5" xfId="21030"/>
    <cellStyle name="Total 2 13 5 2" xfId="21506"/>
    <cellStyle name="Total 2 13 6" xfId="22221"/>
    <cellStyle name="Total 2 13 7" xfId="22687"/>
    <cellStyle name="Total 2 14" xfId="20843"/>
    <cellStyle name="Total 2 14 2" xfId="21026"/>
    <cellStyle name="Total 2 14 2 2" xfId="21502"/>
    <cellStyle name="Total 2 14 3" xfId="22225"/>
    <cellStyle name="Total 2 14 4" xfId="22691"/>
    <cellStyle name="Total 2 15" xfId="20844"/>
    <cellStyle name="Total 2 15 2" xfId="21025"/>
    <cellStyle name="Total 2 15 2 2" xfId="21501"/>
    <cellStyle name="Total 2 15 3" xfId="22226"/>
    <cellStyle name="Total 2 15 4" xfId="22692"/>
    <cellStyle name="Total 2 16" xfId="20845"/>
    <cellStyle name="Total 2 16 2" xfId="21024"/>
    <cellStyle name="Total 2 16 2 2" xfId="21500"/>
    <cellStyle name="Total 2 16 3" xfId="22227"/>
    <cellStyle name="Total 2 16 4" xfId="22693"/>
    <cellStyle name="Total 2 17" xfId="21045"/>
    <cellStyle name="Total 2 17 2" xfId="21521"/>
    <cellStyle name="Total 2 18" xfId="22206"/>
    <cellStyle name="Total 2 19" xfId="22672"/>
    <cellStyle name="Total 2 2" xfId="20846"/>
    <cellStyle name="Total 2 2 10" xfId="21023"/>
    <cellStyle name="Total 2 2 10 2" xfId="21499"/>
    <cellStyle name="Total 2 2 11" xfId="22228"/>
    <cellStyle name="Total 2 2 12" xfId="22694"/>
    <cellStyle name="Total 2 2 2" xfId="20847"/>
    <cellStyle name="Total 2 2 2 2" xfId="20848"/>
    <cellStyle name="Total 2 2 2 2 2" xfId="21021"/>
    <cellStyle name="Total 2 2 2 2 2 2" xfId="21497"/>
    <cellStyle name="Total 2 2 2 2 3" xfId="22230"/>
    <cellStyle name="Total 2 2 2 2 4" xfId="22696"/>
    <cellStyle name="Total 2 2 2 3" xfId="20849"/>
    <cellStyle name="Total 2 2 2 3 2" xfId="21020"/>
    <cellStyle name="Total 2 2 2 3 2 2" xfId="21496"/>
    <cellStyle name="Total 2 2 2 3 3" xfId="22231"/>
    <cellStyle name="Total 2 2 2 3 4" xfId="22697"/>
    <cellStyle name="Total 2 2 2 4" xfId="20850"/>
    <cellStyle name="Total 2 2 2 4 2" xfId="21019"/>
    <cellStyle name="Total 2 2 2 4 2 2" xfId="21495"/>
    <cellStyle name="Total 2 2 2 4 3" xfId="22232"/>
    <cellStyle name="Total 2 2 2 4 4" xfId="22698"/>
    <cellStyle name="Total 2 2 2 5" xfId="21022"/>
    <cellStyle name="Total 2 2 2 5 2" xfId="21498"/>
    <cellStyle name="Total 2 2 2 6" xfId="22229"/>
    <cellStyle name="Total 2 2 2 7" xfId="22695"/>
    <cellStyle name="Total 2 2 3" xfId="20851"/>
    <cellStyle name="Total 2 2 3 2" xfId="20852"/>
    <cellStyle name="Total 2 2 3 2 2" xfId="21017"/>
    <cellStyle name="Total 2 2 3 2 2 2" xfId="21493"/>
    <cellStyle name="Total 2 2 3 2 3" xfId="22234"/>
    <cellStyle name="Total 2 2 3 2 4" xfId="22700"/>
    <cellStyle name="Total 2 2 3 3" xfId="20853"/>
    <cellStyle name="Total 2 2 3 3 2" xfId="21016"/>
    <cellStyle name="Total 2 2 3 3 2 2" xfId="21492"/>
    <cellStyle name="Total 2 2 3 3 3" xfId="22235"/>
    <cellStyle name="Total 2 2 3 3 4" xfId="22701"/>
    <cellStyle name="Total 2 2 3 4" xfId="20854"/>
    <cellStyle name="Total 2 2 3 4 2" xfId="21015"/>
    <cellStyle name="Total 2 2 3 4 2 2" xfId="21491"/>
    <cellStyle name="Total 2 2 3 4 3" xfId="22236"/>
    <cellStyle name="Total 2 2 3 4 4" xfId="22702"/>
    <cellStyle name="Total 2 2 3 5" xfId="21018"/>
    <cellStyle name="Total 2 2 3 5 2" xfId="21494"/>
    <cellStyle name="Total 2 2 3 6" xfId="22233"/>
    <cellStyle name="Total 2 2 3 7" xfId="22699"/>
    <cellStyle name="Total 2 2 4" xfId="20855"/>
    <cellStyle name="Total 2 2 4 2" xfId="20856"/>
    <cellStyle name="Total 2 2 4 2 2" xfId="21013"/>
    <cellStyle name="Total 2 2 4 2 2 2" xfId="21489"/>
    <cellStyle name="Total 2 2 4 2 3" xfId="22238"/>
    <cellStyle name="Total 2 2 4 2 4" xfId="22704"/>
    <cellStyle name="Total 2 2 4 3" xfId="20857"/>
    <cellStyle name="Total 2 2 4 3 2" xfId="21012"/>
    <cellStyle name="Total 2 2 4 3 2 2" xfId="21488"/>
    <cellStyle name="Total 2 2 4 3 3" xfId="22239"/>
    <cellStyle name="Total 2 2 4 3 4" xfId="22705"/>
    <cellStyle name="Total 2 2 4 4" xfId="20858"/>
    <cellStyle name="Total 2 2 4 4 2" xfId="21011"/>
    <cellStyle name="Total 2 2 4 4 2 2" xfId="21487"/>
    <cellStyle name="Total 2 2 4 4 3" xfId="22240"/>
    <cellStyle name="Total 2 2 4 4 4" xfId="22706"/>
    <cellStyle name="Total 2 2 4 5" xfId="21014"/>
    <cellStyle name="Total 2 2 4 5 2" xfId="21490"/>
    <cellStyle name="Total 2 2 4 6" xfId="22237"/>
    <cellStyle name="Total 2 2 4 7" xfId="22703"/>
    <cellStyle name="Total 2 2 5" xfId="20859"/>
    <cellStyle name="Total 2 2 5 2" xfId="20860"/>
    <cellStyle name="Total 2 2 5 2 2" xfId="21009"/>
    <cellStyle name="Total 2 2 5 2 2 2" xfId="21485"/>
    <cellStyle name="Total 2 2 5 2 3" xfId="22242"/>
    <cellStyle name="Total 2 2 5 2 4" xfId="22708"/>
    <cellStyle name="Total 2 2 5 3" xfId="20861"/>
    <cellStyle name="Total 2 2 5 3 2" xfId="21008"/>
    <cellStyle name="Total 2 2 5 3 2 2" xfId="21484"/>
    <cellStyle name="Total 2 2 5 3 3" xfId="22243"/>
    <cellStyle name="Total 2 2 5 3 4" xfId="22709"/>
    <cellStyle name="Total 2 2 5 4" xfId="20862"/>
    <cellStyle name="Total 2 2 5 4 2" xfId="21007"/>
    <cellStyle name="Total 2 2 5 4 2 2" xfId="21483"/>
    <cellStyle name="Total 2 2 5 4 3" xfId="22244"/>
    <cellStyle name="Total 2 2 5 4 4" xfId="22710"/>
    <cellStyle name="Total 2 2 5 5" xfId="21010"/>
    <cellStyle name="Total 2 2 5 5 2" xfId="21486"/>
    <cellStyle name="Total 2 2 5 6" xfId="22241"/>
    <cellStyle name="Total 2 2 5 7" xfId="22707"/>
    <cellStyle name="Total 2 2 6" xfId="20863"/>
    <cellStyle name="Total 2 2 6 2" xfId="21006"/>
    <cellStyle name="Total 2 2 6 2 2" xfId="21482"/>
    <cellStyle name="Total 2 2 6 3" xfId="22245"/>
    <cellStyle name="Total 2 2 6 4" xfId="22711"/>
    <cellStyle name="Total 2 2 7" xfId="20864"/>
    <cellStyle name="Total 2 2 7 2" xfId="21005"/>
    <cellStyle name="Total 2 2 7 2 2" xfId="21481"/>
    <cellStyle name="Total 2 2 7 3" xfId="22246"/>
    <cellStyle name="Total 2 2 7 4" xfId="22712"/>
    <cellStyle name="Total 2 2 8" xfId="20865"/>
    <cellStyle name="Total 2 2 8 2" xfId="21004"/>
    <cellStyle name="Total 2 2 8 2 2" xfId="21480"/>
    <cellStyle name="Total 2 2 8 3" xfId="22247"/>
    <cellStyle name="Total 2 2 8 4" xfId="22713"/>
    <cellStyle name="Total 2 2 9" xfId="20866"/>
    <cellStyle name="Total 2 2 9 2" xfId="21003"/>
    <cellStyle name="Total 2 2 9 2 2" xfId="21479"/>
    <cellStyle name="Total 2 2 9 3" xfId="22248"/>
    <cellStyle name="Total 2 2 9 4" xfId="22714"/>
    <cellStyle name="Total 2 3" xfId="20867"/>
    <cellStyle name="Total 2 3 2" xfId="20868"/>
    <cellStyle name="Total 2 3 2 2" xfId="21002"/>
    <cellStyle name="Total 2 3 2 2 2" xfId="21478"/>
    <cellStyle name="Total 2 3 2 3" xfId="22249"/>
    <cellStyle name="Total 2 3 2 4" xfId="22715"/>
    <cellStyle name="Total 2 3 3" xfId="20869"/>
    <cellStyle name="Total 2 3 3 2" xfId="21001"/>
    <cellStyle name="Total 2 3 3 2 2" xfId="21477"/>
    <cellStyle name="Total 2 3 3 3" xfId="22250"/>
    <cellStyle name="Total 2 3 3 4" xfId="22716"/>
    <cellStyle name="Total 2 3 4" xfId="20870"/>
    <cellStyle name="Total 2 3 4 2" xfId="21000"/>
    <cellStyle name="Total 2 3 4 2 2" xfId="21476"/>
    <cellStyle name="Total 2 3 4 3" xfId="22251"/>
    <cellStyle name="Total 2 3 4 4" xfId="22717"/>
    <cellStyle name="Total 2 3 5" xfId="20871"/>
    <cellStyle name="Total 2 3 5 2" xfId="20999"/>
    <cellStyle name="Total 2 3 5 2 2" xfId="21475"/>
    <cellStyle name="Total 2 3 5 3" xfId="22252"/>
    <cellStyle name="Total 2 3 5 4" xfId="22718"/>
    <cellStyle name="Total 2 4" xfId="20872"/>
    <cellStyle name="Total 2 4 2" xfId="20873"/>
    <cellStyle name="Total 2 4 2 2" xfId="20998"/>
    <cellStyle name="Total 2 4 2 2 2" xfId="21474"/>
    <cellStyle name="Total 2 4 2 3" xfId="22253"/>
    <cellStyle name="Total 2 4 2 4" xfId="22719"/>
    <cellStyle name="Total 2 4 3" xfId="20874"/>
    <cellStyle name="Total 2 4 3 2" xfId="20997"/>
    <cellStyle name="Total 2 4 3 2 2" xfId="21473"/>
    <cellStyle name="Total 2 4 3 3" xfId="22254"/>
    <cellStyle name="Total 2 4 3 4" xfId="22720"/>
    <cellStyle name="Total 2 4 4" xfId="20875"/>
    <cellStyle name="Total 2 4 4 2" xfId="20996"/>
    <cellStyle name="Total 2 4 4 2 2" xfId="21472"/>
    <cellStyle name="Total 2 4 4 3" xfId="22255"/>
    <cellStyle name="Total 2 4 4 4" xfId="22721"/>
    <cellStyle name="Total 2 4 5" xfId="20876"/>
    <cellStyle name="Total 2 4 5 2" xfId="20995"/>
    <cellStyle name="Total 2 4 5 2 2" xfId="21471"/>
    <cellStyle name="Total 2 4 5 3" xfId="22256"/>
    <cellStyle name="Total 2 4 5 4" xfId="22722"/>
    <cellStyle name="Total 2 5" xfId="20877"/>
    <cellStyle name="Total 2 5 2" xfId="20878"/>
    <cellStyle name="Total 2 5 2 2" xfId="20994"/>
    <cellStyle name="Total 2 5 2 2 2" xfId="21470"/>
    <cellStyle name="Total 2 5 2 3" xfId="22257"/>
    <cellStyle name="Total 2 5 2 4" xfId="22723"/>
    <cellStyle name="Total 2 5 3" xfId="20879"/>
    <cellStyle name="Total 2 5 3 2" xfId="20993"/>
    <cellStyle name="Total 2 5 3 2 2" xfId="21469"/>
    <cellStyle name="Total 2 5 3 3" xfId="22258"/>
    <cellStyle name="Total 2 5 3 4" xfId="22724"/>
    <cellStyle name="Total 2 5 4" xfId="20880"/>
    <cellStyle name="Total 2 5 4 2" xfId="20992"/>
    <cellStyle name="Total 2 5 4 2 2" xfId="21468"/>
    <cellStyle name="Total 2 5 4 3" xfId="22259"/>
    <cellStyle name="Total 2 5 4 4" xfId="22725"/>
    <cellStyle name="Total 2 5 5" xfId="20881"/>
    <cellStyle name="Total 2 5 5 2" xfId="20991"/>
    <cellStyle name="Total 2 5 5 2 2" xfId="21467"/>
    <cellStyle name="Total 2 5 5 3" xfId="22260"/>
    <cellStyle name="Total 2 5 5 4" xfId="22726"/>
    <cellStyle name="Total 2 6" xfId="20882"/>
    <cellStyle name="Total 2 6 2" xfId="20883"/>
    <cellStyle name="Total 2 6 2 2" xfId="20990"/>
    <cellStyle name="Total 2 6 2 2 2" xfId="21466"/>
    <cellStyle name="Total 2 6 2 3" xfId="22261"/>
    <cellStyle name="Total 2 6 2 4" xfId="22727"/>
    <cellStyle name="Total 2 6 3" xfId="20884"/>
    <cellStyle name="Total 2 6 3 2" xfId="20989"/>
    <cellStyle name="Total 2 6 3 2 2" xfId="21465"/>
    <cellStyle name="Total 2 6 3 3" xfId="22262"/>
    <cellStyle name="Total 2 6 3 4" xfId="22728"/>
    <cellStyle name="Total 2 6 4" xfId="20885"/>
    <cellStyle name="Total 2 6 4 2" xfId="20988"/>
    <cellStyle name="Total 2 6 4 2 2" xfId="21464"/>
    <cellStyle name="Total 2 6 4 3" xfId="22263"/>
    <cellStyle name="Total 2 6 4 4" xfId="22729"/>
    <cellStyle name="Total 2 6 5" xfId="20886"/>
    <cellStyle name="Total 2 6 5 2" xfId="20987"/>
    <cellStyle name="Total 2 6 5 2 2" xfId="21463"/>
    <cellStyle name="Total 2 6 5 3" xfId="22264"/>
    <cellStyle name="Total 2 6 5 4" xfId="22730"/>
    <cellStyle name="Total 2 7" xfId="20887"/>
    <cellStyle name="Total 2 7 2" xfId="20888"/>
    <cellStyle name="Total 2 7 2 2" xfId="20986"/>
    <cellStyle name="Total 2 7 2 2 2" xfId="21462"/>
    <cellStyle name="Total 2 7 2 3" xfId="22265"/>
    <cellStyle name="Total 2 7 2 4" xfId="22731"/>
    <cellStyle name="Total 2 7 3" xfId="20889"/>
    <cellStyle name="Total 2 7 3 2" xfId="20985"/>
    <cellStyle name="Total 2 7 3 2 2" xfId="21461"/>
    <cellStyle name="Total 2 7 3 3" xfId="22266"/>
    <cellStyle name="Total 2 7 3 4" xfId="22732"/>
    <cellStyle name="Total 2 7 4" xfId="20890"/>
    <cellStyle name="Total 2 7 4 2" xfId="20984"/>
    <cellStyle name="Total 2 7 4 2 2" xfId="21460"/>
    <cellStyle name="Total 2 7 4 3" xfId="22267"/>
    <cellStyle name="Total 2 7 4 4" xfId="22733"/>
    <cellStyle name="Total 2 7 5" xfId="20891"/>
    <cellStyle name="Total 2 7 5 2" xfId="20983"/>
    <cellStyle name="Total 2 7 5 2 2" xfId="21459"/>
    <cellStyle name="Total 2 7 5 3" xfId="22268"/>
    <cellStyle name="Total 2 7 5 4" xfId="22734"/>
    <cellStyle name="Total 2 8" xfId="20892"/>
    <cellStyle name="Total 2 8 2" xfId="20893"/>
    <cellStyle name="Total 2 8 2 2" xfId="20982"/>
    <cellStyle name="Total 2 8 2 2 2" xfId="21458"/>
    <cellStyle name="Total 2 8 2 3" xfId="22269"/>
    <cellStyle name="Total 2 8 2 4" xfId="22735"/>
    <cellStyle name="Total 2 8 3" xfId="20894"/>
    <cellStyle name="Total 2 8 3 2" xfId="20981"/>
    <cellStyle name="Total 2 8 3 2 2" xfId="21457"/>
    <cellStyle name="Total 2 8 3 3" xfId="22270"/>
    <cellStyle name="Total 2 8 3 4" xfId="22736"/>
    <cellStyle name="Total 2 8 4" xfId="20895"/>
    <cellStyle name="Total 2 8 4 2" xfId="20980"/>
    <cellStyle name="Total 2 8 4 2 2" xfId="21456"/>
    <cellStyle name="Total 2 8 4 3" xfId="22271"/>
    <cellStyle name="Total 2 8 4 4" xfId="22737"/>
    <cellStyle name="Total 2 8 5" xfId="20896"/>
    <cellStyle name="Total 2 8 5 2" xfId="20979"/>
    <cellStyle name="Total 2 8 5 2 2" xfId="21455"/>
    <cellStyle name="Total 2 8 5 3" xfId="22272"/>
    <cellStyle name="Total 2 8 5 4" xfId="22738"/>
    <cellStyle name="Total 2 9" xfId="20897"/>
    <cellStyle name="Total 2 9 2" xfId="20898"/>
    <cellStyle name="Total 2 9 2 2" xfId="20978"/>
    <cellStyle name="Total 2 9 2 2 2" xfId="21454"/>
    <cellStyle name="Total 2 9 2 3" xfId="22273"/>
    <cellStyle name="Total 2 9 2 4" xfId="22739"/>
    <cellStyle name="Total 2 9 3" xfId="20899"/>
    <cellStyle name="Total 2 9 3 2" xfId="20977"/>
    <cellStyle name="Total 2 9 3 2 2" xfId="21453"/>
    <cellStyle name="Total 2 9 3 3" xfId="22274"/>
    <cellStyle name="Total 2 9 3 4" xfId="22740"/>
    <cellStyle name="Total 2 9 4" xfId="20900"/>
    <cellStyle name="Total 2 9 4 2" xfId="20976"/>
    <cellStyle name="Total 2 9 4 2 2" xfId="21452"/>
    <cellStyle name="Total 2 9 4 3" xfId="22275"/>
    <cellStyle name="Total 2 9 4 4" xfId="22741"/>
    <cellStyle name="Total 2 9 5" xfId="20901"/>
    <cellStyle name="Total 2 9 5 2" xfId="20975"/>
    <cellStyle name="Total 2 9 5 2 2" xfId="21451"/>
    <cellStyle name="Total 2 9 5 3" xfId="22276"/>
    <cellStyle name="Total 2 9 5 4" xfId="22742"/>
    <cellStyle name="Total 3" xfId="20902"/>
    <cellStyle name="Total 3 2" xfId="20903"/>
    <cellStyle name="Total 3 2 2" xfId="20973"/>
    <cellStyle name="Total 3 2 2 2" xfId="21449"/>
    <cellStyle name="Total 3 2 3" xfId="22278"/>
    <cellStyle name="Total 3 2 4" xfId="22744"/>
    <cellStyle name="Total 3 3" xfId="20904"/>
    <cellStyle name="Total 3 3 2" xfId="20972"/>
    <cellStyle name="Total 3 3 2 2" xfId="21448"/>
    <cellStyle name="Total 3 3 3" xfId="22279"/>
    <cellStyle name="Total 3 3 4" xfId="22745"/>
    <cellStyle name="Total 3 4" xfId="20974"/>
    <cellStyle name="Total 3 4 2" xfId="21450"/>
    <cellStyle name="Total 3 5" xfId="22277"/>
    <cellStyle name="Total 3 6" xfId="22743"/>
    <cellStyle name="Total 4" xfId="20905"/>
    <cellStyle name="Total 4 2" xfId="20906"/>
    <cellStyle name="Total 4 2 2" xfId="20970"/>
    <cellStyle name="Total 4 2 2 2" xfId="21446"/>
    <cellStyle name="Total 4 2 3" xfId="22281"/>
    <cellStyle name="Total 4 2 4" xfId="22747"/>
    <cellStyle name="Total 4 3" xfId="20907"/>
    <cellStyle name="Total 4 3 2" xfId="20969"/>
    <cellStyle name="Total 4 3 2 2" xfId="21445"/>
    <cellStyle name="Total 4 3 3" xfId="22282"/>
    <cellStyle name="Total 4 3 4" xfId="22748"/>
    <cellStyle name="Total 4 4" xfId="20971"/>
    <cellStyle name="Total 4 4 2" xfId="21447"/>
    <cellStyle name="Total 4 5" xfId="22280"/>
    <cellStyle name="Total 4 6" xfId="22746"/>
    <cellStyle name="Total 5" xfId="20908"/>
    <cellStyle name="Total 5 2" xfId="20909"/>
    <cellStyle name="Total 5 2 2" xfId="20967"/>
    <cellStyle name="Total 5 2 2 2" xfId="21443"/>
    <cellStyle name="Total 5 2 3" xfId="22284"/>
    <cellStyle name="Total 5 2 4" xfId="22750"/>
    <cellStyle name="Total 5 3" xfId="20910"/>
    <cellStyle name="Total 5 3 2" xfId="20966"/>
    <cellStyle name="Total 5 3 2 2" xfId="21442"/>
    <cellStyle name="Total 5 3 3" xfId="22285"/>
    <cellStyle name="Total 5 3 4" xfId="22751"/>
    <cellStyle name="Total 5 4" xfId="20968"/>
    <cellStyle name="Total 5 4 2" xfId="21444"/>
    <cellStyle name="Total 5 5" xfId="22283"/>
    <cellStyle name="Total 5 6" xfId="22749"/>
    <cellStyle name="Total 6" xfId="20911"/>
    <cellStyle name="Total 6 2" xfId="20912"/>
    <cellStyle name="Total 6 2 2" xfId="20964"/>
    <cellStyle name="Total 6 2 2 2" xfId="21440"/>
    <cellStyle name="Total 6 2 3" xfId="22287"/>
    <cellStyle name="Total 6 2 4" xfId="22753"/>
    <cellStyle name="Total 6 3" xfId="20913"/>
    <cellStyle name="Total 6 3 2" xfId="20963"/>
    <cellStyle name="Total 6 3 2 2" xfId="21439"/>
    <cellStyle name="Total 6 3 3" xfId="22288"/>
    <cellStyle name="Total 6 3 4" xfId="22754"/>
    <cellStyle name="Total 6 4" xfId="20965"/>
    <cellStyle name="Total 6 4 2" xfId="21441"/>
    <cellStyle name="Total 6 5" xfId="22286"/>
    <cellStyle name="Total 6 6" xfId="22752"/>
    <cellStyle name="Total 7" xfId="20914"/>
    <cellStyle name="Total 7 2" xfId="20962"/>
    <cellStyle name="Total 7 2 2" xfId="21438"/>
    <cellStyle name="Total 7 3" xfId="22289"/>
    <cellStyle name="Total 7 4" xfId="22755"/>
    <cellStyle name="Total2 - Style2" xfId="20915"/>
    <cellStyle name="Unit" xfId="20916"/>
    <cellStyle name="Unit 2" xfId="20917"/>
    <cellStyle name="Unit 3" xfId="20918"/>
    <cellStyle name="Unit 4" xfId="20919"/>
    <cellStyle name="Vertical" xfId="20920"/>
    <cellStyle name="Vertical 2" xfId="20921"/>
    <cellStyle name="Vertical 3" xfId="20922"/>
    <cellStyle name="Währung [0]" xfId="20923"/>
    <cellStyle name="Währung_AX-3-4-Balance-Sheet-310899" xfId="20924"/>
    <cellStyle name="Warning Text 2" xfId="20925"/>
    <cellStyle name="Warning Text 2 10" xfId="20926"/>
    <cellStyle name="Warning Text 2 11" xfId="20927"/>
    <cellStyle name="Warning Text 2 12" xfId="20928"/>
    <cellStyle name="Warning Text 2 2" xfId="20929"/>
    <cellStyle name="Warning Text 2 2 2" xfId="20930"/>
    <cellStyle name="Warning Text 2 3" xfId="20931"/>
    <cellStyle name="Warning Text 2 4" xfId="20932"/>
    <cellStyle name="Warning Text 2 5" xfId="20933"/>
    <cellStyle name="Warning Text 2 6" xfId="20934"/>
    <cellStyle name="Warning Text 2 7" xfId="20935"/>
    <cellStyle name="Warning Text 2 8" xfId="20936"/>
    <cellStyle name="Warning Text 2 9" xfId="20937"/>
    <cellStyle name="Warning Text 3" xfId="20938"/>
    <cellStyle name="Warning Text 3 2" xfId="20939"/>
    <cellStyle name="Warning Text 3 3" xfId="20940"/>
    <cellStyle name="Warning Text 4" xfId="20941"/>
    <cellStyle name="Warning Text 4 2" xfId="20942"/>
    <cellStyle name="Warning Text 4 3" xfId="20943"/>
    <cellStyle name="Warning Text 5" xfId="20944"/>
    <cellStyle name="Warning Text 5 2" xfId="20945"/>
    <cellStyle name="Warning Text 5 3" xfId="20946"/>
    <cellStyle name="Warning Text 6" xfId="20947"/>
    <cellStyle name="Warning Text 6 2" xfId="20948"/>
    <cellStyle name="Warning Text 6 3" xfId="20949"/>
    <cellStyle name="Warning Text 7" xfId="20950"/>
    <cellStyle name="Years" xfId="20951"/>
    <cellStyle name="Денежный [0]_Capex" xfId="20952"/>
    <cellStyle name="Денежный_Capex" xfId="20953"/>
    <cellStyle name="Обычный_7.1" xfId="20954"/>
    <cellStyle name="ТЕКСТ" xfId="20955"/>
    <cellStyle name="Тысячи [0]_Chart1 (Sales &amp; Costs)" xfId="20956"/>
    <cellStyle name="Тысячи_Chart1 (Sales &amp; Costs)" xfId="20957"/>
    <cellStyle name="Финансовый [0]_Capex" xfId="20958"/>
    <cellStyle name="Финансовый_Capex" xfId="20959"/>
  </cellStyles>
  <dxfs count="4">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s>
    <sheetDataSet>
      <sheetData sheetId="0" refreshError="1"/>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C26"/>
  <sheetViews>
    <sheetView workbookViewId="0">
      <pane xSplit="1" ySplit="7" topLeftCell="B8" activePane="bottomRight" state="frozen"/>
      <selection pane="topRight" activeCell="B1" sqref="B1"/>
      <selection pane="bottomLeft" activeCell="A8" sqref="A8"/>
      <selection pane="bottomRight" activeCell="B14" sqref="B14"/>
    </sheetView>
  </sheetViews>
  <sheetFormatPr defaultRowHeight="15"/>
  <cols>
    <col min="1" max="1" width="10.28515625" style="2" customWidth="1"/>
    <col min="2" max="2" width="134.7109375" bestFit="1" customWidth="1"/>
    <col min="3" max="3" width="39.42578125" customWidth="1"/>
    <col min="7" max="7" width="25" customWidth="1"/>
  </cols>
  <sheetData>
    <row r="1" spans="1:3" ht="15.75">
      <c r="A1" s="10"/>
      <c r="B1" s="197" t="s">
        <v>298</v>
      </c>
      <c r="C1" s="100"/>
    </row>
    <row r="2" spans="1:3" s="194" customFormat="1" ht="15.75">
      <c r="A2" s="260">
        <v>1</v>
      </c>
      <c r="B2" s="195" t="s">
        <v>299</v>
      </c>
      <c r="C2" s="520" t="s">
        <v>895</v>
      </c>
    </row>
    <row r="3" spans="1:3" s="194" customFormat="1" ht="15.75">
      <c r="A3" s="260">
        <v>2</v>
      </c>
      <c r="B3" s="196" t="s">
        <v>300</v>
      </c>
      <c r="C3" s="520" t="s">
        <v>885</v>
      </c>
    </row>
    <row r="4" spans="1:3" s="194" customFormat="1" ht="15.75">
      <c r="A4" s="260">
        <v>3</v>
      </c>
      <c r="B4" s="196" t="s">
        <v>301</v>
      </c>
      <c r="C4" s="520" t="s">
        <v>888</v>
      </c>
    </row>
    <row r="5" spans="1:3" s="194" customFormat="1" ht="15.75">
      <c r="A5" s="261">
        <v>4</v>
      </c>
      <c r="B5" s="199" t="s">
        <v>302</v>
      </c>
      <c r="C5" s="520" t="s">
        <v>896</v>
      </c>
    </row>
    <row r="6" spans="1:3" s="198" customFormat="1" ht="65.25" customHeight="1">
      <c r="A6" s="534" t="s">
        <v>804</v>
      </c>
      <c r="B6" s="535"/>
      <c r="C6" s="535"/>
    </row>
    <row r="7" spans="1:3">
      <c r="A7" s="448" t="s">
        <v>653</v>
      </c>
      <c r="B7" s="449" t="s">
        <v>303</v>
      </c>
    </row>
    <row r="8" spans="1:3">
      <c r="A8" s="450">
        <v>1</v>
      </c>
      <c r="B8" s="446" t="s">
        <v>266</v>
      </c>
    </row>
    <row r="9" spans="1:3">
      <c r="A9" s="450">
        <v>2</v>
      </c>
      <c r="B9" s="446" t="s">
        <v>304</v>
      </c>
    </row>
    <row r="10" spans="1:3">
      <c r="A10" s="450">
        <v>3</v>
      </c>
      <c r="B10" s="446" t="s">
        <v>305</v>
      </c>
    </row>
    <row r="11" spans="1:3">
      <c r="A11" s="450">
        <v>4</v>
      </c>
      <c r="B11" s="446" t="s">
        <v>306</v>
      </c>
      <c r="C11" s="193"/>
    </row>
    <row r="12" spans="1:3">
      <c r="A12" s="450">
        <v>5</v>
      </c>
      <c r="B12" s="446" t="s">
        <v>230</v>
      </c>
    </row>
    <row r="13" spans="1:3">
      <c r="A13" s="450">
        <v>6</v>
      </c>
      <c r="B13" s="451" t="s">
        <v>191</v>
      </c>
    </row>
    <row r="14" spans="1:3">
      <c r="A14" s="450">
        <v>7</v>
      </c>
      <c r="B14" s="446" t="s">
        <v>307</v>
      </c>
    </row>
    <row r="15" spans="1:3">
      <c r="A15" s="450">
        <v>8</v>
      </c>
      <c r="B15" s="446" t="s">
        <v>311</v>
      </c>
    </row>
    <row r="16" spans="1:3">
      <c r="A16" s="450">
        <v>9</v>
      </c>
      <c r="B16" s="446" t="s">
        <v>94</v>
      </c>
    </row>
    <row r="17" spans="1:2">
      <c r="A17" s="452" t="s">
        <v>874</v>
      </c>
      <c r="B17" s="446" t="s">
        <v>846</v>
      </c>
    </row>
    <row r="18" spans="1:2">
      <c r="A18" s="450">
        <v>10</v>
      </c>
      <c r="B18" s="446" t="s">
        <v>314</v>
      </c>
    </row>
    <row r="19" spans="1:2">
      <c r="A19" s="450">
        <v>11</v>
      </c>
      <c r="B19" s="451" t="s">
        <v>294</v>
      </c>
    </row>
    <row r="20" spans="1:2">
      <c r="A20" s="450">
        <v>12</v>
      </c>
      <c r="B20" s="451" t="s">
        <v>291</v>
      </c>
    </row>
    <row r="21" spans="1:2">
      <c r="A21" s="450">
        <v>13</v>
      </c>
      <c r="B21" s="453" t="s">
        <v>774</v>
      </c>
    </row>
    <row r="22" spans="1:2">
      <c r="A22" s="450">
        <v>14</v>
      </c>
      <c r="B22" s="454" t="s">
        <v>834</v>
      </c>
    </row>
    <row r="23" spans="1:2">
      <c r="A23" s="455">
        <v>15</v>
      </c>
      <c r="B23" s="451" t="s">
        <v>83</v>
      </c>
    </row>
    <row r="24" spans="1:2">
      <c r="A24" s="5"/>
      <c r="B24" s="3"/>
    </row>
    <row r="25" spans="1:2">
      <c r="A25" s="5"/>
      <c r="B25" s="3"/>
    </row>
    <row r="26" spans="1:2">
      <c r="A26" s="5"/>
      <c r="B26" s="3"/>
    </row>
  </sheetData>
  <mergeCells count="1">
    <mergeCell ref="A6:C6"/>
  </mergeCells>
  <hyperlinks>
    <hyperlink ref="B8" location="'1. key ratios'!A1" display="ცხრილი 1: ძირითადი მაჩვენებლები"/>
    <hyperlink ref="B9" location="'2. RC'!A1" display="ცხრილი 2: საბალანსო უწყისი"/>
    <hyperlink ref="B10" location="'3. PL'!A1" display="ცხრილი 3: მოგება-ზარალის ანგარიშგება"/>
    <hyperlink ref="B11" location="'4. Off-Balance'!A1" display="ბალანსგარეშე ანგარიშების უწყისი "/>
    <hyperlink ref="B12" location="'5. RWA'!A1" display="ცხრილი 5: რისკის მიხედვით შეწონილი რისკის პოზიციები"/>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hyperlink ref="B13" location="'6. Administrators-shareholders'!A1" display="ინფორმაცია ბანკის სამეთვალყურეო საბჭოს, დირექტორატის და აქციონერთა შესახებ"/>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hyperlink ref="B16" location="'9. Capital'!A1" display="ცხრილი 9: საზედამხედველო კაპიტალი"/>
    <hyperlink ref="B18" location="'10. CC2'!A1" display="ცხრილი 10: კავშირი საზედამხედველო კაპიტალსა და ფინანსური მდგომარეობის ანგარიშგებას შორის"/>
    <hyperlink ref="B20" location="'12. CRM'!A1" display="საკრედიტო რისკის მიტიგაცია"/>
    <hyperlink ref="B19" location="'11. CRWA'!A1" display="საკრედიტო რისკის მიხედვით შეწონილი რისკის პოზიციები"/>
    <hyperlink ref="B21" location="'13. CRME'!A1" display="სტანდარტიზებული მიდგომა - საკრედიტო რისკი საკრედიტო რისკის მიტიგაციის ეფექტი"/>
    <hyperlink ref="B23" location="'15. CCR'!A1" display="კონტრაგენტთან დაკავშირებული საკრედიტო რისკის მიხედვით შეწონილი რისკის პოზიციები"/>
    <hyperlink ref="B22" location="'14. LCR'!A1" display="ლიკვიდობის გადაფარვის კოეფიციენტი"/>
    <hyperlink ref="B17" location="'9.1. Capital Requirements'!A1" display="კაპიტალის ადეკვატურობის მოთხოვნები"/>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55"/>
  <sheetViews>
    <sheetView zoomScaleNormal="100" workbookViewId="0">
      <pane xSplit="1" ySplit="5" topLeftCell="B42" activePane="bottomRight" state="frozen"/>
      <selection pane="topRight" activeCell="B1" sqref="B1"/>
      <selection pane="bottomLeft" activeCell="A5" sqref="A5"/>
      <selection pane="bottomRight" activeCell="C31" sqref="C31"/>
    </sheetView>
  </sheetViews>
  <sheetFormatPr defaultRowHeight="15"/>
  <cols>
    <col min="1" max="1" width="9.5703125" style="5" bestFit="1" customWidth="1"/>
    <col min="2" max="2" width="93.28515625" style="2" customWidth="1"/>
    <col min="3" max="3" width="18.42578125" style="2" customWidth="1"/>
  </cols>
  <sheetData>
    <row r="1" spans="1:6" ht="15.75">
      <c r="A1" s="18" t="s">
        <v>231</v>
      </c>
      <c r="B1" s="523" t="s">
        <v>897</v>
      </c>
      <c r="D1" s="2"/>
      <c r="E1" s="2"/>
      <c r="F1" s="2"/>
    </row>
    <row r="2" spans="1:6" s="22" customFormat="1" ht="15.75" customHeight="1">
      <c r="A2" s="22" t="s">
        <v>232</v>
      </c>
      <c r="B2" s="524">
        <v>43190</v>
      </c>
    </row>
    <row r="3" spans="1:6" s="22" customFormat="1" ht="15.75" customHeight="1"/>
    <row r="4" spans="1:6" ht="15.75" thickBot="1">
      <c r="A4" s="5" t="s">
        <v>662</v>
      </c>
      <c r="B4" s="65" t="s">
        <v>94</v>
      </c>
    </row>
    <row r="5" spans="1:6">
      <c r="A5" s="146" t="s">
        <v>32</v>
      </c>
      <c r="B5" s="147"/>
      <c r="C5" s="148" t="s">
        <v>33</v>
      </c>
    </row>
    <row r="6" spans="1:6">
      <c r="A6" s="149">
        <v>1</v>
      </c>
      <c r="B6" s="89" t="s">
        <v>34</v>
      </c>
      <c r="C6" s="302">
        <f>SUM(C7:C11)</f>
        <v>31419920</v>
      </c>
    </row>
    <row r="7" spans="1:6">
      <c r="A7" s="149">
        <v>2</v>
      </c>
      <c r="B7" s="86" t="s">
        <v>35</v>
      </c>
      <c r="C7" s="303">
        <v>30000000</v>
      </c>
    </row>
    <row r="8" spans="1:6" ht="25.5">
      <c r="A8" s="149">
        <v>3</v>
      </c>
      <c r="B8" s="80" t="s">
        <v>36</v>
      </c>
      <c r="C8" s="303"/>
    </row>
    <row r="9" spans="1:6">
      <c r="A9" s="149">
        <v>4</v>
      </c>
      <c r="B9" s="80" t="s">
        <v>37</v>
      </c>
      <c r="C9" s="303">
        <v>3003</v>
      </c>
    </row>
    <row r="10" spans="1:6">
      <c r="A10" s="149">
        <v>5</v>
      </c>
      <c r="B10" s="80" t="s">
        <v>38</v>
      </c>
      <c r="C10" s="303">
        <v>0</v>
      </c>
    </row>
    <row r="11" spans="1:6">
      <c r="A11" s="149">
        <v>6</v>
      </c>
      <c r="B11" s="87" t="s">
        <v>39</v>
      </c>
      <c r="C11" s="303">
        <v>1416917</v>
      </c>
    </row>
    <row r="12" spans="1:6" s="4" customFormat="1">
      <c r="A12" s="149">
        <v>7</v>
      </c>
      <c r="B12" s="89" t="s">
        <v>40</v>
      </c>
      <c r="C12" s="304">
        <f>SUM(C13:C27)</f>
        <v>213257</v>
      </c>
    </row>
    <row r="13" spans="1:6" s="4" customFormat="1">
      <c r="A13" s="149">
        <v>8</v>
      </c>
      <c r="B13" s="88" t="s">
        <v>41</v>
      </c>
      <c r="C13" s="305">
        <v>3003</v>
      </c>
    </row>
    <row r="14" spans="1:6" s="4" customFormat="1" ht="38.25">
      <c r="A14" s="149">
        <v>9</v>
      </c>
      <c r="B14" s="81" t="s">
        <v>42</v>
      </c>
      <c r="C14" s="305">
        <v>0</v>
      </c>
    </row>
    <row r="15" spans="1:6" s="4" customFormat="1">
      <c r="A15" s="149">
        <v>10</v>
      </c>
      <c r="B15" s="82" t="s">
        <v>43</v>
      </c>
      <c r="C15" s="305">
        <v>210254</v>
      </c>
    </row>
    <row r="16" spans="1:6" s="4" customFormat="1">
      <c r="A16" s="149">
        <v>11</v>
      </c>
      <c r="B16" s="83" t="s">
        <v>44</v>
      </c>
      <c r="C16" s="305">
        <v>0</v>
      </c>
    </row>
    <row r="17" spans="1:3" s="4" customFormat="1">
      <c r="A17" s="149">
        <v>12</v>
      </c>
      <c r="B17" s="82" t="s">
        <v>45</v>
      </c>
      <c r="C17" s="305">
        <v>0</v>
      </c>
    </row>
    <row r="18" spans="1:3" s="4" customFormat="1" ht="25.5">
      <c r="A18" s="149">
        <v>13</v>
      </c>
      <c r="B18" s="82" t="s">
        <v>46</v>
      </c>
      <c r="C18" s="305">
        <v>0</v>
      </c>
    </row>
    <row r="19" spans="1:3" s="4" customFormat="1">
      <c r="A19" s="149">
        <v>14</v>
      </c>
      <c r="B19" s="82" t="s">
        <v>47</v>
      </c>
      <c r="C19" s="305">
        <v>0</v>
      </c>
    </row>
    <row r="20" spans="1:3" s="4" customFormat="1" ht="25.5">
      <c r="A20" s="149">
        <v>15</v>
      </c>
      <c r="B20" s="82" t="s">
        <v>48</v>
      </c>
      <c r="C20" s="305">
        <v>0</v>
      </c>
    </row>
    <row r="21" spans="1:3" s="4" customFormat="1" ht="38.25">
      <c r="A21" s="149">
        <v>16</v>
      </c>
      <c r="B21" s="81" t="s">
        <v>49</v>
      </c>
      <c r="C21" s="305">
        <v>0</v>
      </c>
    </row>
    <row r="22" spans="1:3" s="4" customFormat="1" ht="26.25">
      <c r="A22" s="149">
        <v>17</v>
      </c>
      <c r="B22" s="150" t="s">
        <v>50</v>
      </c>
      <c r="C22" s="305">
        <v>0</v>
      </c>
    </row>
    <row r="23" spans="1:3" s="4" customFormat="1" ht="25.5">
      <c r="A23" s="149">
        <v>18</v>
      </c>
      <c r="B23" s="81" t="s">
        <v>51</v>
      </c>
      <c r="C23" s="305">
        <v>0</v>
      </c>
    </row>
    <row r="24" spans="1:3" s="4" customFormat="1" ht="25.5">
      <c r="A24" s="149">
        <v>19</v>
      </c>
      <c r="B24" s="81" t="s">
        <v>52</v>
      </c>
      <c r="C24" s="305">
        <v>0</v>
      </c>
    </row>
    <row r="25" spans="1:3" s="4" customFormat="1" ht="25.5">
      <c r="A25" s="149">
        <v>20</v>
      </c>
      <c r="B25" s="84" t="s">
        <v>53</v>
      </c>
      <c r="C25" s="305">
        <v>0</v>
      </c>
    </row>
    <row r="26" spans="1:3" s="4" customFormat="1" ht="25.5">
      <c r="A26" s="149">
        <v>21</v>
      </c>
      <c r="B26" s="84" t="s">
        <v>54</v>
      </c>
      <c r="C26" s="305">
        <v>0</v>
      </c>
    </row>
    <row r="27" spans="1:3" s="4" customFormat="1" ht="38.25">
      <c r="A27" s="149">
        <v>22</v>
      </c>
      <c r="B27" s="84" t="s">
        <v>55</v>
      </c>
      <c r="C27" s="305">
        <v>0</v>
      </c>
    </row>
    <row r="28" spans="1:3" s="4" customFormat="1">
      <c r="A28" s="149">
        <v>23</v>
      </c>
      <c r="B28" s="90" t="s">
        <v>29</v>
      </c>
      <c r="C28" s="304">
        <f>C6-C12</f>
        <v>31206663</v>
      </c>
    </row>
    <row r="29" spans="1:3" s="4" customFormat="1">
      <c r="A29" s="151"/>
      <c r="B29" s="85"/>
      <c r="C29" s="305"/>
    </row>
    <row r="30" spans="1:3" s="4" customFormat="1">
      <c r="A30" s="151">
        <v>24</v>
      </c>
      <c r="B30" s="90" t="s">
        <v>56</v>
      </c>
      <c r="C30" s="304">
        <f>C31+C34</f>
        <v>0</v>
      </c>
    </row>
    <row r="31" spans="1:3" s="4" customFormat="1">
      <c r="A31" s="151">
        <v>25</v>
      </c>
      <c r="B31" s="80" t="s">
        <v>57</v>
      </c>
      <c r="C31" s="306">
        <f>C32+C33</f>
        <v>0</v>
      </c>
    </row>
    <row r="32" spans="1:3" s="4" customFormat="1" ht="25.5">
      <c r="A32" s="151">
        <v>26</v>
      </c>
      <c r="B32" s="191" t="s">
        <v>58</v>
      </c>
      <c r="C32" s="305"/>
    </row>
    <row r="33" spans="1:3" s="4" customFormat="1" ht="25.5">
      <c r="A33" s="151">
        <v>27</v>
      </c>
      <c r="B33" s="191" t="s">
        <v>59</v>
      </c>
      <c r="C33" s="305"/>
    </row>
    <row r="34" spans="1:3" s="4" customFormat="1" ht="25.5">
      <c r="A34" s="151">
        <v>28</v>
      </c>
      <c r="B34" s="80" t="s">
        <v>60</v>
      </c>
      <c r="C34" s="305"/>
    </row>
    <row r="35" spans="1:3" s="4" customFormat="1">
      <c r="A35" s="151">
        <v>29</v>
      </c>
      <c r="B35" s="90" t="s">
        <v>61</v>
      </c>
      <c r="C35" s="304">
        <f>SUM(C36:C40)</f>
        <v>0</v>
      </c>
    </row>
    <row r="36" spans="1:3" s="4" customFormat="1" ht="25.5">
      <c r="A36" s="151">
        <v>30</v>
      </c>
      <c r="B36" s="81" t="s">
        <v>62</v>
      </c>
      <c r="C36" s="305"/>
    </row>
    <row r="37" spans="1:3" s="4" customFormat="1">
      <c r="A37" s="151">
        <v>31</v>
      </c>
      <c r="B37" s="82" t="s">
        <v>63</v>
      </c>
      <c r="C37" s="305"/>
    </row>
    <row r="38" spans="1:3" s="4" customFormat="1" ht="38.25">
      <c r="A38" s="151">
        <v>32</v>
      </c>
      <c r="B38" s="81" t="s">
        <v>64</v>
      </c>
      <c r="C38" s="305"/>
    </row>
    <row r="39" spans="1:3" s="4" customFormat="1" ht="25.5">
      <c r="A39" s="151">
        <v>33</v>
      </c>
      <c r="B39" s="81" t="s">
        <v>52</v>
      </c>
      <c r="C39" s="305"/>
    </row>
    <row r="40" spans="1:3" s="4" customFormat="1" ht="25.5">
      <c r="A40" s="151">
        <v>34</v>
      </c>
      <c r="B40" s="84" t="s">
        <v>65</v>
      </c>
      <c r="C40" s="305"/>
    </row>
    <row r="41" spans="1:3" s="4" customFormat="1">
      <c r="A41" s="151">
        <v>35</v>
      </c>
      <c r="B41" s="90" t="s">
        <v>30</v>
      </c>
      <c r="C41" s="304">
        <f>C30-C35</f>
        <v>0</v>
      </c>
    </row>
    <row r="42" spans="1:3" s="4" customFormat="1">
      <c r="A42" s="151"/>
      <c r="B42" s="85"/>
      <c r="C42" s="305"/>
    </row>
    <row r="43" spans="1:3" s="4" customFormat="1">
      <c r="A43" s="151">
        <v>36</v>
      </c>
      <c r="B43" s="91" t="s">
        <v>66</v>
      </c>
      <c r="C43" s="304">
        <f>SUM(C44:C46)</f>
        <v>567734</v>
      </c>
    </row>
    <row r="44" spans="1:3" s="4" customFormat="1">
      <c r="A44" s="151">
        <v>37</v>
      </c>
      <c r="B44" s="80" t="s">
        <v>67</v>
      </c>
      <c r="C44" s="305">
        <v>0</v>
      </c>
    </row>
    <row r="45" spans="1:3" s="4" customFormat="1" ht="25.5">
      <c r="A45" s="151">
        <v>38</v>
      </c>
      <c r="B45" s="80" t="s">
        <v>68</v>
      </c>
      <c r="C45" s="305">
        <v>0</v>
      </c>
    </row>
    <row r="46" spans="1:3" s="4" customFormat="1" ht="25.5">
      <c r="A46" s="151">
        <v>39</v>
      </c>
      <c r="B46" s="80" t="s">
        <v>69</v>
      </c>
      <c r="C46" s="305">
        <v>567734</v>
      </c>
    </row>
    <row r="47" spans="1:3" s="4" customFormat="1">
      <c r="A47" s="151">
        <v>40</v>
      </c>
      <c r="B47" s="91" t="s">
        <v>70</v>
      </c>
      <c r="C47" s="304">
        <f>SUM(C48:C51)</f>
        <v>0</v>
      </c>
    </row>
    <row r="48" spans="1:3" s="4" customFormat="1">
      <c r="A48" s="151">
        <v>41</v>
      </c>
      <c r="B48" s="81" t="s">
        <v>71</v>
      </c>
      <c r="C48" s="305">
        <v>0</v>
      </c>
    </row>
    <row r="49" spans="1:3" s="4" customFormat="1">
      <c r="A49" s="151">
        <v>42</v>
      </c>
      <c r="B49" s="82" t="s">
        <v>72</v>
      </c>
      <c r="C49" s="305">
        <v>0</v>
      </c>
    </row>
    <row r="50" spans="1:3" s="4" customFormat="1" ht="25.5">
      <c r="A50" s="151">
        <v>43</v>
      </c>
      <c r="B50" s="81" t="s">
        <v>73</v>
      </c>
      <c r="C50" s="305">
        <v>0</v>
      </c>
    </row>
    <row r="51" spans="1:3" s="4" customFormat="1" ht="25.5">
      <c r="A51" s="151">
        <v>44</v>
      </c>
      <c r="B51" s="81" t="s">
        <v>52</v>
      </c>
      <c r="C51" s="305">
        <v>0</v>
      </c>
    </row>
    <row r="52" spans="1:3" s="4" customFormat="1" ht="15.75" thickBot="1">
      <c r="A52" s="152">
        <v>45</v>
      </c>
      <c r="B52" s="153" t="s">
        <v>31</v>
      </c>
      <c r="C52" s="307">
        <f>C43-C47</f>
        <v>567734</v>
      </c>
    </row>
    <row r="55" spans="1:3">
      <c r="B55" s="2" t="s">
        <v>268</v>
      </c>
    </row>
  </sheetData>
  <dataValidations count="1">
    <dataValidation operator="lessThanOrEqual" allowBlank="1" showInputMessage="1" showErrorMessage="1" errorTitle="Should be negative number" error="Should be whole negative number or 0" sqref="C13:C52"/>
  </dataValidations>
  <pageMargins left="0.7" right="0.7" top="0.75" bottom="0.75" header="0.3" footer="0.3"/>
  <ignoredErrors>
    <ignoredError sqref="C31"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F22"/>
  <sheetViews>
    <sheetView workbookViewId="0">
      <selection activeCell="A28" sqref="A28"/>
    </sheetView>
  </sheetViews>
  <sheetFormatPr defaultColWidth="9.140625" defaultRowHeight="12.75"/>
  <cols>
    <col min="1" max="1" width="10.85546875" style="379" bestFit="1" customWidth="1"/>
    <col min="2" max="2" width="59" style="379" customWidth="1"/>
    <col min="3" max="3" width="16.7109375" style="379" bestFit="1" customWidth="1"/>
    <col min="4" max="4" width="13.28515625" style="379" bestFit="1" customWidth="1"/>
    <col min="5" max="16384" width="9.140625" style="379"/>
  </cols>
  <sheetData>
    <row r="1" spans="1:4" ht="15">
      <c r="A1" s="18" t="s">
        <v>231</v>
      </c>
      <c r="B1" s="523" t="s">
        <v>897</v>
      </c>
    </row>
    <row r="2" spans="1:4" s="22" customFormat="1" ht="15.75" customHeight="1">
      <c r="A2" s="22" t="s">
        <v>232</v>
      </c>
      <c r="B2" s="524">
        <v>43190</v>
      </c>
    </row>
    <row r="3" spans="1:4" s="22" customFormat="1" ht="15.75" customHeight="1"/>
    <row r="4" spans="1:4" ht="13.5" thickBot="1">
      <c r="A4" s="380" t="s">
        <v>845</v>
      </c>
      <c r="B4" s="428" t="s">
        <v>846</v>
      </c>
    </row>
    <row r="5" spans="1:4" s="429" customFormat="1" ht="25.5">
      <c r="A5" s="560" t="s">
        <v>847</v>
      </c>
      <c r="B5" s="561"/>
      <c r="C5" s="411" t="s">
        <v>848</v>
      </c>
      <c r="D5" s="412" t="s">
        <v>849</v>
      </c>
    </row>
    <row r="6" spans="1:4" s="430" customFormat="1">
      <c r="A6" s="413">
        <v>1</v>
      </c>
      <c r="B6" s="414" t="s">
        <v>850</v>
      </c>
      <c r="C6" s="414"/>
      <c r="D6" s="415"/>
    </row>
    <row r="7" spans="1:4" s="430" customFormat="1">
      <c r="A7" s="416" t="s">
        <v>851</v>
      </c>
      <c r="B7" s="417" t="s">
        <v>852</v>
      </c>
      <c r="C7" s="417" t="s">
        <v>873</v>
      </c>
      <c r="D7" s="418"/>
    </row>
    <row r="8" spans="1:4" s="430" customFormat="1">
      <c r="A8" s="416" t="s">
        <v>853</v>
      </c>
      <c r="B8" s="417" t="s">
        <v>854</v>
      </c>
      <c r="C8" s="417" t="s">
        <v>855</v>
      </c>
      <c r="D8" s="418"/>
    </row>
    <row r="9" spans="1:4" s="430" customFormat="1">
      <c r="A9" s="416" t="s">
        <v>856</v>
      </c>
      <c r="B9" s="417" t="s">
        <v>857</v>
      </c>
      <c r="C9" s="417" t="s">
        <v>858</v>
      </c>
      <c r="D9" s="418"/>
    </row>
    <row r="10" spans="1:4" s="430" customFormat="1">
      <c r="A10" s="413" t="s">
        <v>859</v>
      </c>
      <c r="B10" s="414" t="s">
        <v>860</v>
      </c>
      <c r="C10" s="414"/>
      <c r="D10" s="415"/>
    </row>
    <row r="11" spans="1:4" s="431" customFormat="1">
      <c r="A11" s="419" t="s">
        <v>861</v>
      </c>
      <c r="B11" s="420" t="s">
        <v>862</v>
      </c>
      <c r="C11" s="420" t="s">
        <v>863</v>
      </c>
      <c r="D11" s="421"/>
    </row>
    <row r="12" spans="1:4" s="431" customFormat="1">
      <c r="A12" s="419" t="s">
        <v>864</v>
      </c>
      <c r="B12" s="420" t="s">
        <v>865</v>
      </c>
      <c r="C12" s="420" t="s">
        <v>866</v>
      </c>
      <c r="D12" s="421"/>
    </row>
    <row r="13" spans="1:4" s="431" customFormat="1">
      <c r="A13" s="419" t="s">
        <v>867</v>
      </c>
      <c r="B13" s="420" t="s">
        <v>868</v>
      </c>
      <c r="C13" s="420" t="s">
        <v>866</v>
      </c>
      <c r="D13" s="421"/>
    </row>
    <row r="14" spans="1:4" s="430" customFormat="1">
      <c r="A14" s="413" t="s">
        <v>869</v>
      </c>
      <c r="B14" s="414" t="s">
        <v>870</v>
      </c>
      <c r="C14" s="422"/>
      <c r="D14" s="415"/>
    </row>
    <row r="15" spans="1:4" s="430" customFormat="1">
      <c r="A15" s="447" t="s">
        <v>875</v>
      </c>
      <c r="B15" s="420" t="s">
        <v>878</v>
      </c>
      <c r="C15" s="420"/>
      <c r="D15" s="421"/>
    </row>
    <row r="16" spans="1:4" s="430" customFormat="1">
      <c r="A16" s="447" t="s">
        <v>876</v>
      </c>
      <c r="B16" s="420" t="s">
        <v>879</v>
      </c>
      <c r="C16" s="420"/>
      <c r="D16" s="421"/>
    </row>
    <row r="17" spans="1:6" s="430" customFormat="1">
      <c r="A17" s="447" t="s">
        <v>877</v>
      </c>
      <c r="B17" s="420" t="s">
        <v>880</v>
      </c>
      <c r="C17" s="420"/>
      <c r="D17" s="421"/>
    </row>
    <row r="18" spans="1:6" s="429" customFormat="1" ht="25.5">
      <c r="A18" s="562" t="s">
        <v>871</v>
      </c>
      <c r="B18" s="563"/>
      <c r="C18" s="423" t="s">
        <v>848</v>
      </c>
      <c r="D18" s="424" t="s">
        <v>849</v>
      </c>
    </row>
    <row r="19" spans="1:6" s="430" customFormat="1">
      <c r="A19" s="425">
        <v>4</v>
      </c>
      <c r="B19" s="420" t="s">
        <v>29</v>
      </c>
      <c r="C19" s="426">
        <v>0</v>
      </c>
      <c r="D19" s="427"/>
    </row>
    <row r="20" spans="1:6" s="430" customFormat="1">
      <c r="A20" s="425">
        <v>5</v>
      </c>
      <c r="B20" s="420" t="s">
        <v>130</v>
      </c>
      <c r="C20" s="426">
        <v>0</v>
      </c>
      <c r="D20" s="427"/>
    </row>
    <row r="21" spans="1:6" s="430" customFormat="1" ht="13.5" thickBot="1">
      <c r="A21" s="432" t="s">
        <v>872</v>
      </c>
      <c r="B21" s="433" t="s">
        <v>94</v>
      </c>
      <c r="C21" s="434">
        <v>0</v>
      </c>
      <c r="D21" s="435"/>
    </row>
    <row r="22" spans="1:6">
      <c r="F22" s="380"/>
    </row>
  </sheetData>
  <mergeCells count="2">
    <mergeCell ref="A5:B5"/>
    <mergeCell ref="A18:B18"/>
  </mergeCells>
  <conditionalFormatting sqref="C21">
    <cfRule type="cellIs" dxfId="3"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44"/>
  <sheetViews>
    <sheetView zoomScaleNormal="100" workbookViewId="0">
      <pane xSplit="1" ySplit="5" topLeftCell="B39" activePane="bottomRight" state="frozen"/>
      <selection pane="topRight" activeCell="B1" sqref="B1"/>
      <selection pane="bottomLeft" activeCell="A5" sqref="A5"/>
      <selection pane="bottomRight" activeCell="D17" sqref="D17"/>
    </sheetView>
  </sheetViews>
  <sheetFormatPr defaultRowHeight="15.75"/>
  <cols>
    <col min="1" max="1" width="10.7109375" style="76" customWidth="1"/>
    <col min="2" max="2" width="61.7109375" style="76" customWidth="1"/>
    <col min="3" max="3" width="32.5703125" style="76" customWidth="1"/>
    <col min="4" max="4" width="32.28515625" style="76" customWidth="1"/>
    <col min="5" max="5" width="9.42578125" customWidth="1"/>
  </cols>
  <sheetData>
    <row r="1" spans="1:6">
      <c r="A1" s="18" t="s">
        <v>231</v>
      </c>
      <c r="B1" s="523" t="s">
        <v>897</v>
      </c>
      <c r="E1" s="2"/>
      <c r="F1" s="2"/>
    </row>
    <row r="2" spans="1:6" s="22" customFormat="1" ht="15.75" customHeight="1">
      <c r="A2" s="22" t="s">
        <v>232</v>
      </c>
      <c r="B2" s="524">
        <v>43190</v>
      </c>
    </row>
    <row r="3" spans="1:6" s="22" customFormat="1" ht="15.75" customHeight="1">
      <c r="A3" s="27"/>
    </row>
    <row r="4" spans="1:6" s="22" customFormat="1" ht="15.75" customHeight="1" thickBot="1">
      <c r="A4" s="22" t="s">
        <v>663</v>
      </c>
      <c r="B4" s="214" t="s">
        <v>314</v>
      </c>
      <c r="D4" s="216" t="s">
        <v>135</v>
      </c>
    </row>
    <row r="5" spans="1:6" ht="63.75">
      <c r="A5" s="164" t="s">
        <v>32</v>
      </c>
      <c r="B5" s="165" t="s">
        <v>274</v>
      </c>
      <c r="C5" s="166" t="s">
        <v>280</v>
      </c>
      <c r="D5" s="215" t="s">
        <v>315</v>
      </c>
    </row>
    <row r="6" spans="1:6">
      <c r="A6" s="154">
        <v>1</v>
      </c>
      <c r="B6" s="92" t="s">
        <v>196</v>
      </c>
      <c r="C6" s="308">
        <v>6355172</v>
      </c>
      <c r="D6" s="502"/>
      <c r="E6" s="8"/>
    </row>
    <row r="7" spans="1:6">
      <c r="A7" s="154">
        <v>2</v>
      </c>
      <c r="B7" s="93" t="s">
        <v>197</v>
      </c>
      <c r="C7" s="309">
        <v>10098142</v>
      </c>
      <c r="D7" s="155"/>
      <c r="E7" s="8"/>
    </row>
    <row r="8" spans="1:6">
      <c r="A8" s="154">
        <v>3</v>
      </c>
      <c r="B8" s="93" t="s">
        <v>198</v>
      </c>
      <c r="C8" s="309">
        <v>17573392</v>
      </c>
      <c r="D8" s="155"/>
      <c r="E8" s="8"/>
    </row>
    <row r="9" spans="1:6">
      <c r="A9" s="154">
        <v>4</v>
      </c>
      <c r="B9" s="93" t="s">
        <v>227</v>
      </c>
      <c r="C9" s="309">
        <v>0</v>
      </c>
      <c r="D9" s="155"/>
      <c r="E9" s="8"/>
    </row>
    <row r="10" spans="1:6">
      <c r="A10" s="154">
        <v>5</v>
      </c>
      <c r="B10" s="93" t="s">
        <v>199</v>
      </c>
      <c r="C10" s="309">
        <v>20766269</v>
      </c>
      <c r="D10" s="155"/>
      <c r="E10" s="8"/>
    </row>
    <row r="11" spans="1:6">
      <c r="A11" s="154">
        <v>6.1</v>
      </c>
      <c r="B11" s="93" t="s">
        <v>200</v>
      </c>
      <c r="C11" s="310">
        <v>18794255</v>
      </c>
      <c r="D11" s="156"/>
      <c r="E11" s="9"/>
    </row>
    <row r="12" spans="1:6">
      <c r="A12" s="154">
        <v>6.2</v>
      </c>
      <c r="B12" s="94" t="s">
        <v>201</v>
      </c>
      <c r="C12" s="310">
        <v>-842842</v>
      </c>
      <c r="D12" s="156"/>
      <c r="E12" s="9"/>
    </row>
    <row r="13" spans="1:6">
      <c r="A13" s="154" t="s">
        <v>801</v>
      </c>
      <c r="B13" s="95" t="s">
        <v>802</v>
      </c>
      <c r="C13" s="533">
        <f>567734-214563</f>
        <v>353171</v>
      </c>
      <c r="D13" s="267" t="s">
        <v>891</v>
      </c>
      <c r="E13" s="9"/>
    </row>
    <row r="14" spans="1:6">
      <c r="A14" s="154">
        <v>6</v>
      </c>
      <c r="B14" s="93" t="s">
        <v>202</v>
      </c>
      <c r="C14" s="532">
        <f>C11+C12</f>
        <v>17951413</v>
      </c>
      <c r="D14" s="156"/>
      <c r="E14" s="8"/>
    </row>
    <row r="15" spans="1:6">
      <c r="A15" s="154">
        <v>7</v>
      </c>
      <c r="B15" s="93" t="s">
        <v>203</v>
      </c>
      <c r="C15" s="309">
        <v>212551</v>
      </c>
      <c r="D15" s="155"/>
      <c r="E15" s="8"/>
    </row>
    <row r="16" spans="1:6">
      <c r="A16" s="154">
        <v>8</v>
      </c>
      <c r="B16" s="93" t="s">
        <v>204</v>
      </c>
      <c r="C16" s="309">
        <v>124341</v>
      </c>
      <c r="D16" s="155"/>
      <c r="E16" s="8"/>
    </row>
    <row r="17" spans="1:5">
      <c r="A17" s="154">
        <v>9</v>
      </c>
      <c r="B17" s="93" t="s">
        <v>205</v>
      </c>
      <c r="C17" s="309">
        <v>0</v>
      </c>
      <c r="D17" s="155"/>
      <c r="E17" s="8"/>
    </row>
    <row r="18" spans="1:5" ht="30">
      <c r="A18" s="154">
        <v>9.1</v>
      </c>
      <c r="B18" s="95" t="s">
        <v>290</v>
      </c>
      <c r="C18" s="310"/>
      <c r="D18" s="155"/>
      <c r="E18" s="8"/>
    </row>
    <row r="19" spans="1:5" ht="30">
      <c r="A19" s="154">
        <v>9.1999999999999993</v>
      </c>
      <c r="B19" s="95" t="s">
        <v>279</v>
      </c>
      <c r="C19" s="310"/>
      <c r="D19" s="155"/>
      <c r="E19" s="8"/>
    </row>
    <row r="20" spans="1:5" ht="30">
      <c r="A20" s="154">
        <v>9.3000000000000007</v>
      </c>
      <c r="B20" s="95" t="s">
        <v>278</v>
      </c>
      <c r="C20" s="310"/>
      <c r="D20" s="155"/>
      <c r="E20" s="8"/>
    </row>
    <row r="21" spans="1:5">
      <c r="A21" s="154">
        <v>10</v>
      </c>
      <c r="B21" s="93" t="s">
        <v>206</v>
      </c>
      <c r="C21" s="309">
        <v>3667506</v>
      </c>
      <c r="D21" s="155"/>
      <c r="E21" s="8"/>
    </row>
    <row r="22" spans="1:5">
      <c r="A22" s="154">
        <v>10.1</v>
      </c>
      <c r="B22" s="95" t="s">
        <v>277</v>
      </c>
      <c r="C22" s="309">
        <v>210254</v>
      </c>
      <c r="D22" s="267" t="s">
        <v>704</v>
      </c>
      <c r="E22" s="8"/>
    </row>
    <row r="23" spans="1:5">
      <c r="A23" s="154">
        <v>11</v>
      </c>
      <c r="B23" s="96" t="s">
        <v>207</v>
      </c>
      <c r="C23" s="311">
        <v>639579</v>
      </c>
      <c r="D23" s="157"/>
      <c r="E23" s="8"/>
    </row>
    <row r="24" spans="1:5">
      <c r="A24" s="154">
        <v>12</v>
      </c>
      <c r="B24" s="98" t="s">
        <v>208</v>
      </c>
      <c r="C24" s="312">
        <f>SUM(C6:C10,C14:C17,C21,C23)</f>
        <v>77388365</v>
      </c>
      <c r="D24" s="158"/>
      <c r="E24" s="7"/>
    </row>
    <row r="25" spans="1:5">
      <c r="A25" s="154">
        <v>13</v>
      </c>
      <c r="B25" s="93" t="s">
        <v>209</v>
      </c>
      <c r="C25" s="313">
        <v>603600</v>
      </c>
      <c r="D25" s="159"/>
      <c r="E25" s="8"/>
    </row>
    <row r="26" spans="1:5">
      <c r="A26" s="154">
        <v>14</v>
      </c>
      <c r="B26" s="93" t="s">
        <v>210</v>
      </c>
      <c r="C26" s="309">
        <v>35683635</v>
      </c>
      <c r="D26" s="155"/>
      <c r="E26" s="8"/>
    </row>
    <row r="27" spans="1:5">
      <c r="A27" s="154">
        <v>15</v>
      </c>
      <c r="B27" s="93" t="s">
        <v>211</v>
      </c>
      <c r="C27" s="309">
        <v>6028876</v>
      </c>
      <c r="D27" s="155"/>
      <c r="E27" s="8"/>
    </row>
    <row r="28" spans="1:5">
      <c r="A28" s="154">
        <v>16</v>
      </c>
      <c r="B28" s="93" t="s">
        <v>212</v>
      </c>
      <c r="C28" s="309">
        <v>1953440</v>
      </c>
      <c r="D28" s="155"/>
      <c r="E28" s="8"/>
    </row>
    <row r="29" spans="1:5">
      <c r="A29" s="154">
        <v>17</v>
      </c>
      <c r="B29" s="93" t="s">
        <v>213</v>
      </c>
      <c r="C29" s="309">
        <v>0</v>
      </c>
      <c r="D29" s="155"/>
      <c r="E29" s="8"/>
    </row>
    <row r="30" spans="1:5">
      <c r="A30" s="154">
        <v>18</v>
      </c>
      <c r="B30" s="93" t="s">
        <v>214</v>
      </c>
      <c r="C30" s="309">
        <v>120720</v>
      </c>
      <c r="D30" s="155"/>
      <c r="E30" s="8"/>
    </row>
    <row r="31" spans="1:5">
      <c r="A31" s="154">
        <v>19</v>
      </c>
      <c r="B31" s="93" t="s">
        <v>215</v>
      </c>
      <c r="C31" s="309">
        <v>41083.07</v>
      </c>
      <c r="D31" s="155"/>
      <c r="E31" s="8"/>
    </row>
    <row r="32" spans="1:5">
      <c r="A32" s="154">
        <v>20</v>
      </c>
      <c r="B32" s="93" t="s">
        <v>137</v>
      </c>
      <c r="C32" s="309">
        <v>1537091</v>
      </c>
      <c r="D32" s="155"/>
      <c r="E32" s="8"/>
    </row>
    <row r="33" spans="1:5">
      <c r="A33" s="154">
        <v>20.100000000000001</v>
      </c>
      <c r="B33" s="97" t="s">
        <v>800</v>
      </c>
      <c r="C33" s="311">
        <v>214563</v>
      </c>
      <c r="D33" s="267" t="s">
        <v>891</v>
      </c>
      <c r="E33" s="8"/>
    </row>
    <row r="34" spans="1:5">
      <c r="A34" s="154">
        <v>21</v>
      </c>
      <c r="B34" s="96" t="s">
        <v>216</v>
      </c>
      <c r="C34" s="311">
        <v>0</v>
      </c>
      <c r="D34" s="157"/>
      <c r="E34" s="8"/>
    </row>
    <row r="35" spans="1:5" ht="30">
      <c r="A35" s="154">
        <v>21.1</v>
      </c>
      <c r="B35" s="97" t="s">
        <v>276</v>
      </c>
      <c r="C35" s="314">
        <v>0</v>
      </c>
      <c r="D35" s="160"/>
      <c r="E35" s="8"/>
    </row>
    <row r="36" spans="1:5">
      <c r="A36" s="154">
        <v>22</v>
      </c>
      <c r="B36" s="98" t="s">
        <v>217</v>
      </c>
      <c r="C36" s="312">
        <f>SUM(C25:C32)</f>
        <v>45968445.07</v>
      </c>
      <c r="D36" s="158"/>
      <c r="E36" s="7"/>
    </row>
    <row r="37" spans="1:5">
      <c r="A37" s="154">
        <v>23</v>
      </c>
      <c r="B37" s="96" t="s">
        <v>218</v>
      </c>
      <c r="C37" s="309">
        <v>30000000</v>
      </c>
      <c r="D37" s="267" t="s">
        <v>892</v>
      </c>
      <c r="E37" s="8"/>
    </row>
    <row r="38" spans="1:5">
      <c r="A38" s="154">
        <v>24</v>
      </c>
      <c r="B38" s="96" t="s">
        <v>219</v>
      </c>
      <c r="C38" s="309">
        <v>0</v>
      </c>
      <c r="D38" s="155"/>
      <c r="E38" s="8"/>
    </row>
    <row r="39" spans="1:5">
      <c r="A39" s="154">
        <v>25</v>
      </c>
      <c r="B39" s="96" t="s">
        <v>275</v>
      </c>
      <c r="C39" s="309">
        <v>0</v>
      </c>
      <c r="D39" s="155"/>
      <c r="E39" s="8"/>
    </row>
    <row r="40" spans="1:5">
      <c r="A40" s="154">
        <v>26</v>
      </c>
      <c r="B40" s="96" t="s">
        <v>221</v>
      </c>
      <c r="C40" s="309">
        <v>0</v>
      </c>
      <c r="D40" s="155"/>
      <c r="E40" s="8"/>
    </row>
    <row r="41" spans="1:5">
      <c r="A41" s="154">
        <v>27</v>
      </c>
      <c r="B41" s="96" t="s">
        <v>222</v>
      </c>
      <c r="C41" s="309">
        <v>0</v>
      </c>
      <c r="D41" s="155"/>
      <c r="E41" s="8"/>
    </row>
    <row r="42" spans="1:5">
      <c r="A42" s="154">
        <v>28</v>
      </c>
      <c r="B42" s="96" t="s">
        <v>223</v>
      </c>
      <c r="C42" s="309">
        <v>1416917</v>
      </c>
      <c r="D42" s="267" t="s">
        <v>893</v>
      </c>
      <c r="E42" s="8"/>
    </row>
    <row r="43" spans="1:5">
      <c r="A43" s="154">
        <v>29</v>
      </c>
      <c r="B43" s="96" t="s">
        <v>41</v>
      </c>
      <c r="C43" s="309">
        <v>3003</v>
      </c>
      <c r="D43" s="267" t="s">
        <v>894</v>
      </c>
      <c r="E43" s="8"/>
    </row>
    <row r="44" spans="1:5" ht="16.5" thickBot="1">
      <c r="A44" s="161">
        <v>30</v>
      </c>
      <c r="B44" s="162" t="s">
        <v>224</v>
      </c>
      <c r="C44" s="315">
        <f>SUM(C37:C43)</f>
        <v>31419920</v>
      </c>
      <c r="D44" s="163"/>
      <c r="E44" s="7"/>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2"/>
  <sheetViews>
    <sheetView workbookViewId="0">
      <pane xSplit="2" ySplit="7" topLeftCell="O8" activePane="bottomRight" state="frozen"/>
      <selection pane="topRight" activeCell="C1" sqref="C1"/>
      <selection pane="bottomLeft" activeCell="A8" sqref="A8"/>
      <selection pane="bottomRight" activeCell="B15" sqref="B15"/>
    </sheetView>
  </sheetViews>
  <sheetFormatPr defaultColWidth="9.140625" defaultRowHeight="12.75"/>
  <cols>
    <col min="1" max="1" width="10.5703125" style="2" bestFit="1" customWidth="1"/>
    <col min="2" max="2" width="95" style="2" customWidth="1"/>
    <col min="3" max="3" width="11" style="2" customWidth="1"/>
    <col min="4" max="4" width="13.28515625" style="2" bestFit="1" customWidth="1"/>
    <col min="5" max="5" width="9.42578125" style="2" bestFit="1" customWidth="1"/>
    <col min="6" max="6" width="13.28515625" style="2" bestFit="1" customWidth="1"/>
    <col min="7" max="7" width="9.42578125" style="2" bestFit="1" customWidth="1"/>
    <col min="8" max="8" width="13.28515625" style="2" bestFit="1" customWidth="1"/>
    <col min="9" max="9" width="10.28515625" style="2" bestFit="1" customWidth="1"/>
    <col min="10" max="10" width="13.28515625" style="2" bestFit="1" customWidth="1"/>
    <col min="11" max="11" width="9.42578125" style="2" bestFit="1" customWidth="1"/>
    <col min="12" max="12" width="13.28515625" style="2" bestFit="1" customWidth="1"/>
    <col min="13" max="13" width="10.28515625" style="2" bestFit="1" customWidth="1"/>
    <col min="14" max="14" width="13.28515625" style="2" bestFit="1" customWidth="1"/>
    <col min="15" max="15" width="9.42578125" style="2" bestFit="1" customWidth="1"/>
    <col min="16" max="16" width="13.28515625" style="2" bestFit="1" customWidth="1"/>
    <col min="17" max="17" width="9.42578125" style="2" bestFit="1" customWidth="1"/>
    <col min="18" max="18" width="13.28515625" style="2" bestFit="1" customWidth="1"/>
    <col min="19" max="19" width="31.5703125" style="2" bestFit="1" customWidth="1"/>
    <col min="20" max="16384" width="9.140625" style="13"/>
  </cols>
  <sheetData>
    <row r="1" spans="1:19" ht="15">
      <c r="A1" s="2" t="s">
        <v>231</v>
      </c>
      <c r="B1" s="523" t="s">
        <v>897</v>
      </c>
    </row>
    <row r="2" spans="1:19" ht="15">
      <c r="A2" s="2" t="s">
        <v>232</v>
      </c>
      <c r="B2" s="524">
        <v>43190</v>
      </c>
    </row>
    <row r="4" spans="1:19" ht="39" thickBot="1">
      <c r="A4" s="75" t="s">
        <v>664</v>
      </c>
      <c r="B4" s="343" t="s">
        <v>771</v>
      </c>
    </row>
    <row r="5" spans="1:19">
      <c r="A5" s="142"/>
      <c r="B5" s="145"/>
      <c r="C5" s="124" t="s">
        <v>0</v>
      </c>
      <c r="D5" s="124" t="s">
        <v>1</v>
      </c>
      <c r="E5" s="124" t="s">
        <v>2</v>
      </c>
      <c r="F5" s="124" t="s">
        <v>3</v>
      </c>
      <c r="G5" s="124" t="s">
        <v>4</v>
      </c>
      <c r="H5" s="124" t="s">
        <v>10</v>
      </c>
      <c r="I5" s="124" t="s">
        <v>281</v>
      </c>
      <c r="J5" s="124" t="s">
        <v>282</v>
      </c>
      <c r="K5" s="124" t="s">
        <v>283</v>
      </c>
      <c r="L5" s="124" t="s">
        <v>284</v>
      </c>
      <c r="M5" s="124" t="s">
        <v>285</v>
      </c>
      <c r="N5" s="124" t="s">
        <v>286</v>
      </c>
      <c r="O5" s="124" t="s">
        <v>758</v>
      </c>
      <c r="P5" s="124" t="s">
        <v>759</v>
      </c>
      <c r="Q5" s="124" t="s">
        <v>760</v>
      </c>
      <c r="R5" s="334" t="s">
        <v>761</v>
      </c>
      <c r="S5" s="125" t="s">
        <v>762</v>
      </c>
    </row>
    <row r="6" spans="1:19" ht="46.5" customHeight="1">
      <c r="A6" s="168"/>
      <c r="B6" s="568" t="s">
        <v>763</v>
      </c>
      <c r="C6" s="566">
        <v>0</v>
      </c>
      <c r="D6" s="567"/>
      <c r="E6" s="566">
        <v>0.2</v>
      </c>
      <c r="F6" s="567"/>
      <c r="G6" s="566">
        <v>0.35</v>
      </c>
      <c r="H6" s="567"/>
      <c r="I6" s="566">
        <v>0.5</v>
      </c>
      <c r="J6" s="567"/>
      <c r="K6" s="566">
        <v>0.75</v>
      </c>
      <c r="L6" s="567"/>
      <c r="M6" s="566">
        <v>1</v>
      </c>
      <c r="N6" s="567"/>
      <c r="O6" s="566">
        <v>1.5</v>
      </c>
      <c r="P6" s="567"/>
      <c r="Q6" s="566">
        <v>2.5</v>
      </c>
      <c r="R6" s="567"/>
      <c r="S6" s="564" t="s">
        <v>295</v>
      </c>
    </row>
    <row r="7" spans="1:19">
      <c r="A7" s="168"/>
      <c r="B7" s="569"/>
      <c r="C7" s="342" t="s">
        <v>756</v>
      </c>
      <c r="D7" s="342" t="s">
        <v>757</v>
      </c>
      <c r="E7" s="342" t="s">
        <v>756</v>
      </c>
      <c r="F7" s="342" t="s">
        <v>757</v>
      </c>
      <c r="G7" s="342" t="s">
        <v>756</v>
      </c>
      <c r="H7" s="342" t="s">
        <v>757</v>
      </c>
      <c r="I7" s="342" t="s">
        <v>756</v>
      </c>
      <c r="J7" s="342" t="s">
        <v>757</v>
      </c>
      <c r="K7" s="342" t="s">
        <v>756</v>
      </c>
      <c r="L7" s="342" t="s">
        <v>757</v>
      </c>
      <c r="M7" s="342" t="s">
        <v>756</v>
      </c>
      <c r="N7" s="342" t="s">
        <v>757</v>
      </c>
      <c r="O7" s="342" t="s">
        <v>756</v>
      </c>
      <c r="P7" s="342" t="s">
        <v>757</v>
      </c>
      <c r="Q7" s="342" t="s">
        <v>756</v>
      </c>
      <c r="R7" s="342" t="s">
        <v>757</v>
      </c>
      <c r="S7" s="565"/>
    </row>
    <row r="8" spans="1:19" s="172" customFormat="1">
      <c r="A8" s="128">
        <v>1</v>
      </c>
      <c r="B8" s="190" t="s">
        <v>259</v>
      </c>
      <c r="C8" s="316">
        <v>21284721</v>
      </c>
      <c r="D8" s="316"/>
      <c r="E8" s="316">
        <v>1500514</v>
      </c>
      <c r="F8" s="335"/>
      <c r="G8" s="316">
        <v>0</v>
      </c>
      <c r="H8" s="316"/>
      <c r="I8" s="316">
        <v>0</v>
      </c>
      <c r="J8" s="316"/>
      <c r="K8" s="316"/>
      <c r="L8" s="316"/>
      <c r="M8" s="316">
        <v>8081736</v>
      </c>
      <c r="N8" s="316"/>
      <c r="O8" s="316"/>
      <c r="P8" s="316"/>
      <c r="Q8" s="316"/>
      <c r="R8" s="335"/>
      <c r="S8" s="521">
        <f>$C$6*SUM(C8:D8)+$E$6*SUM(E8:F8)+$G$6*SUM(G8:H8)+$I$6*SUM(I8:J8)+$K$6*SUM(K8:L8)+$M$6*SUM(M8:N8)+$O$6*SUM(O8:P8)+$Q$6*SUM(Q8:R8)</f>
        <v>8381838.7999999998</v>
      </c>
    </row>
    <row r="9" spans="1:19" s="172" customFormat="1">
      <c r="A9" s="128">
        <v>2</v>
      </c>
      <c r="B9" s="190" t="s">
        <v>260</v>
      </c>
      <c r="C9" s="316">
        <v>0</v>
      </c>
      <c r="D9" s="316"/>
      <c r="E9" s="316">
        <v>0</v>
      </c>
      <c r="F9" s="316"/>
      <c r="G9" s="316">
        <v>0</v>
      </c>
      <c r="H9" s="316"/>
      <c r="I9" s="316">
        <v>0</v>
      </c>
      <c r="J9" s="316"/>
      <c r="K9" s="316"/>
      <c r="L9" s="316"/>
      <c r="M9" s="316">
        <v>0</v>
      </c>
      <c r="N9" s="316"/>
      <c r="O9" s="316"/>
      <c r="P9" s="316"/>
      <c r="Q9" s="316"/>
      <c r="R9" s="335"/>
      <c r="S9" s="521">
        <f t="shared" ref="S9:S21" si="0">$C$6*SUM(C9:D9)+$E$6*SUM(E9:F9)+$G$6*SUM(G9:H9)+$I$6*SUM(I9:J9)+$K$6*SUM(K9:L9)+$M$6*SUM(M9:N9)+$O$6*SUM(O9:P9)+$Q$6*SUM(Q9:R9)</f>
        <v>0</v>
      </c>
    </row>
    <row r="10" spans="1:19" s="172" customFormat="1">
      <c r="A10" s="128">
        <v>3</v>
      </c>
      <c r="B10" s="190" t="s">
        <v>261</v>
      </c>
      <c r="C10" s="316">
        <v>0</v>
      </c>
      <c r="D10" s="316"/>
      <c r="E10" s="316">
        <v>0</v>
      </c>
      <c r="F10" s="316"/>
      <c r="G10" s="316">
        <v>0</v>
      </c>
      <c r="H10" s="316"/>
      <c r="I10" s="316">
        <v>0</v>
      </c>
      <c r="J10" s="316"/>
      <c r="K10" s="316"/>
      <c r="L10" s="316"/>
      <c r="M10" s="316">
        <v>0</v>
      </c>
      <c r="N10" s="316"/>
      <c r="O10" s="316"/>
      <c r="P10" s="316"/>
      <c r="Q10" s="316"/>
      <c r="R10" s="335"/>
      <c r="S10" s="521">
        <f t="shared" si="0"/>
        <v>0</v>
      </c>
    </row>
    <row r="11" spans="1:19" s="172" customFormat="1">
      <c r="A11" s="128">
        <v>4</v>
      </c>
      <c r="B11" s="190" t="s">
        <v>262</v>
      </c>
      <c r="C11" s="316">
        <v>0</v>
      </c>
      <c r="D11" s="316"/>
      <c r="E11" s="316">
        <v>0</v>
      </c>
      <c r="F11" s="316"/>
      <c r="G11" s="316">
        <v>0</v>
      </c>
      <c r="H11" s="316"/>
      <c r="I11" s="316">
        <v>0</v>
      </c>
      <c r="J11" s="316"/>
      <c r="K11" s="316"/>
      <c r="L11" s="316"/>
      <c r="M11" s="316">
        <v>0</v>
      </c>
      <c r="N11" s="316"/>
      <c r="O11" s="316"/>
      <c r="P11" s="316"/>
      <c r="Q11" s="316"/>
      <c r="R11" s="335"/>
      <c r="S11" s="521">
        <f t="shared" si="0"/>
        <v>0</v>
      </c>
    </row>
    <row r="12" spans="1:19" s="172" customFormat="1">
      <c r="A12" s="128">
        <v>5</v>
      </c>
      <c r="B12" s="190" t="s">
        <v>263</v>
      </c>
      <c r="C12" s="316">
        <v>0</v>
      </c>
      <c r="D12" s="316"/>
      <c r="E12" s="316">
        <v>0</v>
      </c>
      <c r="F12" s="316"/>
      <c r="G12" s="316">
        <v>0</v>
      </c>
      <c r="H12" s="316"/>
      <c r="I12" s="316">
        <v>0</v>
      </c>
      <c r="J12" s="316"/>
      <c r="K12" s="316"/>
      <c r="L12" s="316"/>
      <c r="M12" s="316">
        <v>0</v>
      </c>
      <c r="N12" s="316"/>
      <c r="O12" s="316"/>
      <c r="P12" s="316"/>
      <c r="Q12" s="316"/>
      <c r="R12" s="335"/>
      <c r="S12" s="521">
        <f t="shared" si="0"/>
        <v>0</v>
      </c>
    </row>
    <row r="13" spans="1:19" s="172" customFormat="1">
      <c r="A13" s="128">
        <v>6</v>
      </c>
      <c r="B13" s="190" t="s">
        <v>264</v>
      </c>
      <c r="C13" s="316">
        <v>0</v>
      </c>
      <c r="D13" s="316"/>
      <c r="E13" s="316">
        <v>4075025</v>
      </c>
      <c r="F13" s="316"/>
      <c r="G13" s="316">
        <v>0</v>
      </c>
      <c r="H13" s="316"/>
      <c r="I13" s="316">
        <v>13501115</v>
      </c>
      <c r="J13" s="316"/>
      <c r="K13" s="316"/>
      <c r="L13" s="316"/>
      <c r="M13" s="316">
        <v>0</v>
      </c>
      <c r="N13" s="316"/>
      <c r="O13" s="316"/>
      <c r="P13" s="316"/>
      <c r="Q13" s="316"/>
      <c r="R13" s="335"/>
      <c r="S13" s="521">
        <f t="shared" si="0"/>
        <v>7565562.5</v>
      </c>
    </row>
    <row r="14" spans="1:19" s="172" customFormat="1">
      <c r="A14" s="128">
        <v>7</v>
      </c>
      <c r="B14" s="190" t="s">
        <v>79</v>
      </c>
      <c r="C14" s="316">
        <v>0</v>
      </c>
      <c r="D14" s="316"/>
      <c r="E14" s="316">
        <v>0</v>
      </c>
      <c r="F14" s="316"/>
      <c r="G14" s="316">
        <v>0</v>
      </c>
      <c r="H14" s="316"/>
      <c r="I14" s="316">
        <v>0</v>
      </c>
      <c r="J14" s="316"/>
      <c r="K14" s="316"/>
      <c r="L14" s="316"/>
      <c r="M14" s="316">
        <v>5340901</v>
      </c>
      <c r="N14" s="316">
        <v>485538</v>
      </c>
      <c r="O14" s="316"/>
      <c r="P14" s="316"/>
      <c r="Q14" s="316"/>
      <c r="R14" s="335"/>
      <c r="S14" s="521">
        <f t="shared" si="0"/>
        <v>5826439</v>
      </c>
    </row>
    <row r="15" spans="1:19" s="172" customFormat="1">
      <c r="A15" s="128">
        <v>8</v>
      </c>
      <c r="B15" s="190" t="s">
        <v>80</v>
      </c>
      <c r="C15" s="316">
        <v>0</v>
      </c>
      <c r="D15" s="316"/>
      <c r="E15" s="316">
        <v>0</v>
      </c>
      <c r="F15" s="316"/>
      <c r="G15" s="316">
        <v>0</v>
      </c>
      <c r="H15" s="316"/>
      <c r="I15" s="316">
        <v>0</v>
      </c>
      <c r="J15" s="316"/>
      <c r="K15" s="316"/>
      <c r="L15" s="316"/>
      <c r="M15" s="316">
        <v>13167240</v>
      </c>
      <c r="N15" s="316">
        <v>9506361.1543000005</v>
      </c>
      <c r="O15" s="316"/>
      <c r="P15" s="316"/>
      <c r="Q15" s="316"/>
      <c r="R15" s="335"/>
      <c r="S15" s="521">
        <f t="shared" si="0"/>
        <v>22673601.154300001</v>
      </c>
    </row>
    <row r="16" spans="1:19" s="172" customFormat="1">
      <c r="A16" s="128">
        <v>9</v>
      </c>
      <c r="B16" s="190" t="s">
        <v>81</v>
      </c>
      <c r="C16" s="316">
        <v>0</v>
      </c>
      <c r="D16" s="316"/>
      <c r="E16" s="316">
        <v>0</v>
      </c>
      <c r="F16" s="316"/>
      <c r="G16" s="316">
        <v>0</v>
      </c>
      <c r="H16" s="316"/>
      <c r="I16" s="316">
        <v>0</v>
      </c>
      <c r="J16" s="316"/>
      <c r="K16" s="316"/>
      <c r="L16" s="316"/>
      <c r="M16" s="316">
        <v>0</v>
      </c>
      <c r="N16" s="316"/>
      <c r="O16" s="316"/>
      <c r="P16" s="316"/>
      <c r="Q16" s="316"/>
      <c r="R16" s="335"/>
      <c r="S16" s="521">
        <f t="shared" si="0"/>
        <v>0</v>
      </c>
    </row>
    <row r="17" spans="1:19" s="172" customFormat="1">
      <c r="A17" s="128">
        <v>10</v>
      </c>
      <c r="B17" s="190" t="s">
        <v>75</v>
      </c>
      <c r="C17" s="316">
        <v>0</v>
      </c>
      <c r="D17" s="316"/>
      <c r="E17" s="316">
        <v>0</v>
      </c>
      <c r="F17" s="316"/>
      <c r="G17" s="316">
        <v>0</v>
      </c>
      <c r="H17" s="316"/>
      <c r="I17" s="316">
        <v>0</v>
      </c>
      <c r="J17" s="316"/>
      <c r="K17" s="316"/>
      <c r="L17" s="316"/>
      <c r="M17" s="316">
        <v>0</v>
      </c>
      <c r="N17" s="316"/>
      <c r="O17" s="316"/>
      <c r="P17" s="316"/>
      <c r="Q17" s="316"/>
      <c r="R17" s="335"/>
      <c r="S17" s="521">
        <f t="shared" si="0"/>
        <v>0</v>
      </c>
    </row>
    <row r="18" spans="1:19" s="172" customFormat="1">
      <c r="A18" s="128">
        <v>11</v>
      </c>
      <c r="B18" s="190" t="s">
        <v>76</v>
      </c>
      <c r="C18" s="316">
        <v>0</v>
      </c>
      <c r="D18" s="316"/>
      <c r="E18" s="316">
        <v>0</v>
      </c>
      <c r="F18" s="316"/>
      <c r="G18" s="316">
        <v>0</v>
      </c>
      <c r="H18" s="316"/>
      <c r="I18" s="316">
        <v>0</v>
      </c>
      <c r="J18" s="316"/>
      <c r="K18" s="316"/>
      <c r="L18" s="316"/>
      <c r="M18" s="316">
        <v>0</v>
      </c>
      <c r="N18" s="316"/>
      <c r="O18" s="316"/>
      <c r="P18" s="316"/>
      <c r="Q18" s="316"/>
      <c r="R18" s="335"/>
      <c r="S18" s="521">
        <f t="shared" si="0"/>
        <v>0</v>
      </c>
    </row>
    <row r="19" spans="1:19" s="172" customFormat="1">
      <c r="A19" s="128">
        <v>12</v>
      </c>
      <c r="B19" s="190" t="s">
        <v>77</v>
      </c>
      <c r="C19" s="316">
        <v>0</v>
      </c>
      <c r="D19" s="316"/>
      <c r="E19" s="316">
        <v>0</v>
      </c>
      <c r="F19" s="316"/>
      <c r="G19" s="316">
        <v>0</v>
      </c>
      <c r="H19" s="316"/>
      <c r="I19" s="316">
        <v>0</v>
      </c>
      <c r="J19" s="316"/>
      <c r="K19" s="316"/>
      <c r="L19" s="316"/>
      <c r="M19" s="316">
        <v>0</v>
      </c>
      <c r="N19" s="316"/>
      <c r="O19" s="316"/>
      <c r="P19" s="316"/>
      <c r="Q19" s="316"/>
      <c r="R19" s="335"/>
      <c r="S19" s="521">
        <f t="shared" si="0"/>
        <v>0</v>
      </c>
    </row>
    <row r="20" spans="1:19" s="172" customFormat="1">
      <c r="A20" s="128">
        <v>13</v>
      </c>
      <c r="B20" s="190" t="s">
        <v>78</v>
      </c>
      <c r="C20" s="316">
        <v>0</v>
      </c>
      <c r="D20" s="316"/>
      <c r="E20" s="316">
        <v>0</v>
      </c>
      <c r="F20" s="316"/>
      <c r="G20" s="316">
        <v>0</v>
      </c>
      <c r="H20" s="316"/>
      <c r="I20" s="316">
        <v>0</v>
      </c>
      <c r="J20" s="316"/>
      <c r="K20" s="316"/>
      <c r="L20" s="316"/>
      <c r="M20" s="316">
        <v>0</v>
      </c>
      <c r="N20" s="316"/>
      <c r="O20" s="316"/>
      <c r="P20" s="316"/>
      <c r="Q20" s="316"/>
      <c r="R20" s="335"/>
      <c r="S20" s="521">
        <f t="shared" si="0"/>
        <v>0</v>
      </c>
    </row>
    <row r="21" spans="1:19" s="172" customFormat="1">
      <c r="A21" s="128">
        <v>14</v>
      </c>
      <c r="B21" s="190" t="s">
        <v>293</v>
      </c>
      <c r="C21" s="316">
        <v>6082905</v>
      </c>
      <c r="D21" s="316"/>
      <c r="E21" s="316">
        <v>272267</v>
      </c>
      <c r="F21" s="316"/>
      <c r="G21" s="316">
        <v>0</v>
      </c>
      <c r="H21" s="316"/>
      <c r="I21" s="316">
        <v>0</v>
      </c>
      <c r="J21" s="316"/>
      <c r="K21" s="316"/>
      <c r="L21" s="316"/>
      <c r="M21" s="316">
        <v>4224858</v>
      </c>
      <c r="N21" s="316"/>
      <c r="O21" s="316"/>
      <c r="P21" s="316"/>
      <c r="Q21" s="316"/>
      <c r="R21" s="335"/>
      <c r="S21" s="521">
        <f t="shared" si="0"/>
        <v>4279311.4000000004</v>
      </c>
    </row>
    <row r="22" spans="1:19" ht="13.5" thickBot="1">
      <c r="A22" s="110"/>
      <c r="B22" s="174" t="s">
        <v>74</v>
      </c>
      <c r="C22" s="317">
        <f>SUM(C8:C21)</f>
        <v>27367626</v>
      </c>
      <c r="D22" s="317">
        <f t="shared" ref="D22:S22" si="1">SUM(D8:D21)</f>
        <v>0</v>
      </c>
      <c r="E22" s="317">
        <f t="shared" si="1"/>
        <v>5847806</v>
      </c>
      <c r="F22" s="317">
        <f t="shared" si="1"/>
        <v>0</v>
      </c>
      <c r="G22" s="317">
        <f t="shared" si="1"/>
        <v>0</v>
      </c>
      <c r="H22" s="317">
        <f t="shared" si="1"/>
        <v>0</v>
      </c>
      <c r="I22" s="317">
        <f t="shared" si="1"/>
        <v>13501115</v>
      </c>
      <c r="J22" s="317">
        <f t="shared" si="1"/>
        <v>0</v>
      </c>
      <c r="K22" s="317">
        <f t="shared" si="1"/>
        <v>0</v>
      </c>
      <c r="L22" s="317">
        <f t="shared" si="1"/>
        <v>0</v>
      </c>
      <c r="M22" s="317">
        <f t="shared" si="1"/>
        <v>30814735</v>
      </c>
      <c r="N22" s="317">
        <f t="shared" si="1"/>
        <v>9991899.1543000005</v>
      </c>
      <c r="O22" s="317">
        <f t="shared" si="1"/>
        <v>0</v>
      </c>
      <c r="P22" s="317">
        <f t="shared" si="1"/>
        <v>0</v>
      </c>
      <c r="Q22" s="317">
        <f t="shared" si="1"/>
        <v>0</v>
      </c>
      <c r="R22" s="317">
        <f t="shared" si="1"/>
        <v>0</v>
      </c>
      <c r="S22" s="522">
        <f t="shared" si="1"/>
        <v>48726752.8543</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28"/>
  <sheetViews>
    <sheetView workbookViewId="0">
      <pane xSplit="2" ySplit="6" topLeftCell="S7" activePane="bottomRight" state="frozen"/>
      <selection pane="topRight" activeCell="C1" sqref="C1"/>
      <selection pane="bottomLeft" activeCell="A6" sqref="A6"/>
      <selection pane="bottomRight" activeCell="B1" sqref="B1:B2"/>
    </sheetView>
  </sheetViews>
  <sheetFormatPr defaultColWidth="9.140625" defaultRowHeight="12.75"/>
  <cols>
    <col min="1" max="1" width="10.5703125" style="2" bestFit="1" customWidth="1"/>
    <col min="2" max="2" width="74.5703125" style="2" customWidth="1"/>
    <col min="3" max="3" width="19" style="2" customWidth="1"/>
    <col min="4" max="4" width="19.5703125" style="2" customWidth="1"/>
    <col min="5" max="5" width="31.140625" style="2" customWidth="1"/>
    <col min="6" max="6" width="29.140625" style="2" customWidth="1"/>
    <col min="7" max="7" width="28.5703125" style="2" customWidth="1"/>
    <col min="8" max="8" width="26.42578125" style="2" customWidth="1"/>
    <col min="9" max="9" width="23.7109375" style="2" customWidth="1"/>
    <col min="10" max="10" width="21.5703125" style="2" customWidth="1"/>
    <col min="11" max="11" width="15.7109375" style="2" customWidth="1"/>
    <col min="12" max="12" width="13.28515625" style="2" customWidth="1"/>
    <col min="13" max="13" width="20.85546875" style="2" customWidth="1"/>
    <col min="14" max="14" width="19.28515625" style="2" customWidth="1"/>
    <col min="15" max="15" width="18.42578125" style="2" customWidth="1"/>
    <col min="16" max="16" width="19" style="2" customWidth="1"/>
    <col min="17" max="17" width="20.28515625" style="2" customWidth="1"/>
    <col min="18" max="18" width="18" style="2" customWidth="1"/>
    <col min="19" max="19" width="36" style="2" customWidth="1"/>
    <col min="20" max="20" width="19.42578125" style="2" customWidth="1"/>
    <col min="21" max="21" width="19.140625" style="2" customWidth="1"/>
    <col min="22" max="22" width="20" style="2" customWidth="1"/>
    <col min="23" max="16384" width="9.140625" style="13"/>
  </cols>
  <sheetData>
    <row r="1" spans="1:22" ht="15">
      <c r="A1" s="2" t="s">
        <v>231</v>
      </c>
      <c r="B1" s="523" t="s">
        <v>897</v>
      </c>
    </row>
    <row r="2" spans="1:22" ht="15">
      <c r="A2" s="2" t="s">
        <v>232</v>
      </c>
      <c r="B2" s="524">
        <v>43190</v>
      </c>
    </row>
    <row r="4" spans="1:22" ht="27.75" thickBot="1">
      <c r="A4" s="2" t="s">
        <v>665</v>
      </c>
      <c r="B4" s="344" t="s">
        <v>772</v>
      </c>
      <c r="V4" s="216" t="s">
        <v>135</v>
      </c>
    </row>
    <row r="5" spans="1:22">
      <c r="A5" s="108"/>
      <c r="B5" s="109"/>
      <c r="C5" s="570" t="s">
        <v>241</v>
      </c>
      <c r="D5" s="571"/>
      <c r="E5" s="571"/>
      <c r="F5" s="571"/>
      <c r="G5" s="571"/>
      <c r="H5" s="571"/>
      <c r="I5" s="571"/>
      <c r="J5" s="571"/>
      <c r="K5" s="571"/>
      <c r="L5" s="572"/>
      <c r="M5" s="570" t="s">
        <v>242</v>
      </c>
      <c r="N5" s="571"/>
      <c r="O5" s="571"/>
      <c r="P5" s="571"/>
      <c r="Q5" s="571"/>
      <c r="R5" s="571"/>
      <c r="S5" s="572"/>
      <c r="T5" s="575" t="s">
        <v>770</v>
      </c>
      <c r="U5" s="575" t="s">
        <v>769</v>
      </c>
      <c r="V5" s="573" t="s">
        <v>243</v>
      </c>
    </row>
    <row r="6" spans="1:22" s="75" customFormat="1" ht="140.25">
      <c r="A6" s="126"/>
      <c r="B6" s="192"/>
      <c r="C6" s="106" t="s">
        <v>244</v>
      </c>
      <c r="D6" s="105" t="s">
        <v>245</v>
      </c>
      <c r="E6" s="102" t="s">
        <v>246</v>
      </c>
      <c r="F6" s="345" t="s">
        <v>764</v>
      </c>
      <c r="G6" s="105" t="s">
        <v>247</v>
      </c>
      <c r="H6" s="105" t="s">
        <v>248</v>
      </c>
      <c r="I6" s="105" t="s">
        <v>249</v>
      </c>
      <c r="J6" s="105" t="s">
        <v>292</v>
      </c>
      <c r="K6" s="105" t="s">
        <v>250</v>
      </c>
      <c r="L6" s="107" t="s">
        <v>251</v>
      </c>
      <c r="M6" s="106" t="s">
        <v>252</v>
      </c>
      <c r="N6" s="105" t="s">
        <v>253</v>
      </c>
      <c r="O6" s="105" t="s">
        <v>254</v>
      </c>
      <c r="P6" s="105" t="s">
        <v>255</v>
      </c>
      <c r="Q6" s="105" t="s">
        <v>256</v>
      </c>
      <c r="R6" s="105" t="s">
        <v>257</v>
      </c>
      <c r="S6" s="107" t="s">
        <v>258</v>
      </c>
      <c r="T6" s="576"/>
      <c r="U6" s="576"/>
      <c r="V6" s="574"/>
    </row>
    <row r="7" spans="1:22" s="172" customFormat="1">
      <c r="A7" s="173">
        <v>1</v>
      </c>
      <c r="B7" s="171" t="s">
        <v>259</v>
      </c>
      <c r="C7" s="318"/>
      <c r="D7" s="316"/>
      <c r="E7" s="316"/>
      <c r="F7" s="316"/>
      <c r="G7" s="316"/>
      <c r="H7" s="316"/>
      <c r="I7" s="316"/>
      <c r="J7" s="316"/>
      <c r="K7" s="316"/>
      <c r="L7" s="319"/>
      <c r="M7" s="318"/>
      <c r="N7" s="316"/>
      <c r="O7" s="316"/>
      <c r="P7" s="316"/>
      <c r="Q7" s="316"/>
      <c r="R7" s="316"/>
      <c r="S7" s="319"/>
      <c r="T7" s="339"/>
      <c r="U7" s="338"/>
      <c r="V7" s="320">
        <f>SUM(C7:S7)</f>
        <v>0</v>
      </c>
    </row>
    <row r="8" spans="1:22" s="172" customFormat="1">
      <c r="A8" s="173">
        <v>2</v>
      </c>
      <c r="B8" s="171" t="s">
        <v>260</v>
      </c>
      <c r="C8" s="318"/>
      <c r="D8" s="316"/>
      <c r="E8" s="316"/>
      <c r="F8" s="316"/>
      <c r="G8" s="316"/>
      <c r="H8" s="316"/>
      <c r="I8" s="316"/>
      <c r="J8" s="316"/>
      <c r="K8" s="316"/>
      <c r="L8" s="319"/>
      <c r="M8" s="318"/>
      <c r="N8" s="316"/>
      <c r="O8" s="316"/>
      <c r="P8" s="316"/>
      <c r="Q8" s="316"/>
      <c r="R8" s="316"/>
      <c r="S8" s="319"/>
      <c r="T8" s="338"/>
      <c r="U8" s="338"/>
      <c r="V8" s="320">
        <f t="shared" ref="V8:V20" si="0">SUM(C8:S8)</f>
        <v>0</v>
      </c>
    </row>
    <row r="9" spans="1:22" s="172" customFormat="1">
      <c r="A9" s="173">
        <v>3</v>
      </c>
      <c r="B9" s="171" t="s">
        <v>261</v>
      </c>
      <c r="C9" s="318"/>
      <c r="D9" s="316"/>
      <c r="E9" s="316"/>
      <c r="F9" s="316"/>
      <c r="G9" s="316"/>
      <c r="H9" s="316"/>
      <c r="I9" s="316"/>
      <c r="J9" s="316"/>
      <c r="K9" s="316"/>
      <c r="L9" s="319"/>
      <c r="M9" s="318"/>
      <c r="N9" s="316"/>
      <c r="O9" s="316"/>
      <c r="P9" s="316"/>
      <c r="Q9" s="316"/>
      <c r="R9" s="316"/>
      <c r="S9" s="319"/>
      <c r="T9" s="338"/>
      <c r="U9" s="338"/>
      <c r="V9" s="320">
        <f>SUM(C9:S9)</f>
        <v>0</v>
      </c>
    </row>
    <row r="10" spans="1:22" s="172" customFormat="1">
      <c r="A10" s="173">
        <v>4</v>
      </c>
      <c r="B10" s="171" t="s">
        <v>262</v>
      </c>
      <c r="C10" s="318"/>
      <c r="D10" s="316"/>
      <c r="E10" s="316"/>
      <c r="F10" s="316"/>
      <c r="G10" s="316"/>
      <c r="H10" s="316"/>
      <c r="I10" s="316"/>
      <c r="J10" s="316"/>
      <c r="K10" s="316"/>
      <c r="L10" s="319"/>
      <c r="M10" s="318"/>
      <c r="N10" s="316"/>
      <c r="O10" s="316"/>
      <c r="P10" s="316"/>
      <c r="Q10" s="316"/>
      <c r="R10" s="316"/>
      <c r="S10" s="319"/>
      <c r="T10" s="338"/>
      <c r="U10" s="338"/>
      <c r="V10" s="320">
        <f t="shared" si="0"/>
        <v>0</v>
      </c>
    </row>
    <row r="11" spans="1:22" s="172" customFormat="1">
      <c r="A11" s="173">
        <v>5</v>
      </c>
      <c r="B11" s="171" t="s">
        <v>263</v>
      </c>
      <c r="C11" s="318"/>
      <c r="D11" s="316"/>
      <c r="E11" s="316"/>
      <c r="F11" s="316"/>
      <c r="G11" s="316"/>
      <c r="H11" s="316"/>
      <c r="I11" s="316"/>
      <c r="J11" s="316"/>
      <c r="K11" s="316"/>
      <c r="L11" s="319"/>
      <c r="M11" s="318"/>
      <c r="N11" s="316"/>
      <c r="O11" s="316"/>
      <c r="P11" s="316"/>
      <c r="Q11" s="316"/>
      <c r="R11" s="316"/>
      <c r="S11" s="319"/>
      <c r="T11" s="338"/>
      <c r="U11" s="338"/>
      <c r="V11" s="320">
        <f t="shared" si="0"/>
        <v>0</v>
      </c>
    </row>
    <row r="12" spans="1:22" s="172" customFormat="1">
      <c r="A12" s="173">
        <v>6</v>
      </c>
      <c r="B12" s="171" t="s">
        <v>264</v>
      </c>
      <c r="C12" s="318"/>
      <c r="D12" s="316"/>
      <c r="E12" s="316"/>
      <c r="F12" s="316"/>
      <c r="G12" s="316"/>
      <c r="H12" s="316"/>
      <c r="I12" s="316"/>
      <c r="J12" s="316"/>
      <c r="K12" s="316"/>
      <c r="L12" s="319"/>
      <c r="M12" s="318"/>
      <c r="N12" s="316"/>
      <c r="O12" s="316"/>
      <c r="P12" s="316"/>
      <c r="Q12" s="316"/>
      <c r="R12" s="316"/>
      <c r="S12" s="319"/>
      <c r="T12" s="338"/>
      <c r="U12" s="338"/>
      <c r="V12" s="320">
        <f t="shared" si="0"/>
        <v>0</v>
      </c>
    </row>
    <row r="13" spans="1:22" s="172" customFormat="1">
      <c r="A13" s="173">
        <v>7</v>
      </c>
      <c r="B13" s="171" t="s">
        <v>79</v>
      </c>
      <c r="C13" s="318"/>
      <c r="D13" s="316"/>
      <c r="E13" s="316"/>
      <c r="F13" s="316"/>
      <c r="G13" s="316"/>
      <c r="H13" s="316"/>
      <c r="I13" s="316"/>
      <c r="J13" s="316"/>
      <c r="K13" s="316"/>
      <c r="L13" s="319"/>
      <c r="M13" s="318"/>
      <c r="N13" s="316"/>
      <c r="O13" s="316"/>
      <c r="P13" s="316"/>
      <c r="Q13" s="316"/>
      <c r="R13" s="316"/>
      <c r="S13" s="319"/>
      <c r="T13" s="338"/>
      <c r="U13" s="338"/>
      <c r="V13" s="320">
        <f t="shared" si="0"/>
        <v>0</v>
      </c>
    </row>
    <row r="14" spans="1:22" s="172" customFormat="1">
      <c r="A14" s="173">
        <v>8</v>
      </c>
      <c r="B14" s="171" t="s">
        <v>80</v>
      </c>
      <c r="C14" s="318"/>
      <c r="D14" s="316"/>
      <c r="E14" s="316"/>
      <c r="F14" s="316"/>
      <c r="G14" s="316"/>
      <c r="H14" s="316"/>
      <c r="I14" s="316"/>
      <c r="J14" s="316"/>
      <c r="K14" s="316"/>
      <c r="L14" s="319"/>
      <c r="M14" s="318"/>
      <c r="N14" s="316"/>
      <c r="O14" s="316"/>
      <c r="P14" s="316"/>
      <c r="Q14" s="316"/>
      <c r="R14" s="316"/>
      <c r="S14" s="319"/>
      <c r="T14" s="338"/>
      <c r="U14" s="338"/>
      <c r="V14" s="320">
        <f t="shared" si="0"/>
        <v>0</v>
      </c>
    </row>
    <row r="15" spans="1:22" s="172" customFormat="1">
      <c r="A15" s="173">
        <v>9</v>
      </c>
      <c r="B15" s="171" t="s">
        <v>81</v>
      </c>
      <c r="C15" s="318"/>
      <c r="D15" s="316"/>
      <c r="E15" s="316"/>
      <c r="F15" s="316"/>
      <c r="G15" s="316"/>
      <c r="H15" s="316"/>
      <c r="I15" s="316"/>
      <c r="J15" s="316"/>
      <c r="K15" s="316"/>
      <c r="L15" s="319"/>
      <c r="M15" s="318"/>
      <c r="N15" s="316"/>
      <c r="O15" s="316"/>
      <c r="P15" s="316"/>
      <c r="Q15" s="316"/>
      <c r="R15" s="316"/>
      <c r="S15" s="319"/>
      <c r="T15" s="338"/>
      <c r="U15" s="338"/>
      <c r="V15" s="320">
        <f t="shared" si="0"/>
        <v>0</v>
      </c>
    </row>
    <row r="16" spans="1:22" s="172" customFormat="1">
      <c r="A16" s="173">
        <v>10</v>
      </c>
      <c r="B16" s="171" t="s">
        <v>75</v>
      </c>
      <c r="C16" s="318"/>
      <c r="D16" s="316"/>
      <c r="E16" s="316"/>
      <c r="F16" s="316"/>
      <c r="G16" s="316"/>
      <c r="H16" s="316"/>
      <c r="I16" s="316"/>
      <c r="J16" s="316"/>
      <c r="K16" s="316"/>
      <c r="L16" s="319"/>
      <c r="M16" s="318"/>
      <c r="N16" s="316"/>
      <c r="O16" s="316"/>
      <c r="P16" s="316"/>
      <c r="Q16" s="316"/>
      <c r="R16" s="316"/>
      <c r="S16" s="319"/>
      <c r="T16" s="338"/>
      <c r="U16" s="338"/>
      <c r="V16" s="320">
        <f t="shared" si="0"/>
        <v>0</v>
      </c>
    </row>
    <row r="17" spans="1:22" s="172" customFormat="1">
      <c r="A17" s="173">
        <v>11</v>
      </c>
      <c r="B17" s="171" t="s">
        <v>76</v>
      </c>
      <c r="C17" s="318"/>
      <c r="D17" s="316"/>
      <c r="E17" s="316"/>
      <c r="F17" s="316"/>
      <c r="G17" s="316"/>
      <c r="H17" s="316"/>
      <c r="I17" s="316"/>
      <c r="J17" s="316"/>
      <c r="K17" s="316"/>
      <c r="L17" s="319"/>
      <c r="M17" s="318"/>
      <c r="N17" s="316"/>
      <c r="O17" s="316"/>
      <c r="P17" s="316"/>
      <c r="Q17" s="316"/>
      <c r="R17" s="316"/>
      <c r="S17" s="319"/>
      <c r="T17" s="338"/>
      <c r="U17" s="338"/>
      <c r="V17" s="320">
        <f t="shared" si="0"/>
        <v>0</v>
      </c>
    </row>
    <row r="18" spans="1:22" s="172" customFormat="1">
      <c r="A18" s="173">
        <v>12</v>
      </c>
      <c r="B18" s="171" t="s">
        <v>77</v>
      </c>
      <c r="C18" s="318"/>
      <c r="D18" s="316"/>
      <c r="E18" s="316"/>
      <c r="F18" s="316"/>
      <c r="G18" s="316"/>
      <c r="H18" s="316"/>
      <c r="I18" s="316"/>
      <c r="J18" s="316"/>
      <c r="K18" s="316"/>
      <c r="L18" s="319"/>
      <c r="M18" s="318"/>
      <c r="N18" s="316"/>
      <c r="O18" s="316"/>
      <c r="P18" s="316"/>
      <c r="Q18" s="316"/>
      <c r="R18" s="316"/>
      <c r="S18" s="319"/>
      <c r="T18" s="338"/>
      <c r="U18" s="338"/>
      <c r="V18" s="320">
        <f t="shared" si="0"/>
        <v>0</v>
      </c>
    </row>
    <row r="19" spans="1:22" s="172" customFormat="1">
      <c r="A19" s="173">
        <v>13</v>
      </c>
      <c r="B19" s="171" t="s">
        <v>78</v>
      </c>
      <c r="C19" s="318"/>
      <c r="D19" s="316"/>
      <c r="E19" s="316"/>
      <c r="F19" s="316"/>
      <c r="G19" s="316"/>
      <c r="H19" s="316"/>
      <c r="I19" s="316"/>
      <c r="J19" s="316"/>
      <c r="K19" s="316"/>
      <c r="L19" s="319"/>
      <c r="M19" s="318"/>
      <c r="N19" s="316"/>
      <c r="O19" s="316"/>
      <c r="P19" s="316"/>
      <c r="Q19" s="316"/>
      <c r="R19" s="316"/>
      <c r="S19" s="319"/>
      <c r="T19" s="338"/>
      <c r="U19" s="338"/>
      <c r="V19" s="320">
        <f t="shared" si="0"/>
        <v>0</v>
      </c>
    </row>
    <row r="20" spans="1:22" s="172" customFormat="1">
      <c r="A20" s="173">
        <v>14</v>
      </c>
      <c r="B20" s="171" t="s">
        <v>293</v>
      </c>
      <c r="C20" s="318"/>
      <c r="D20" s="316"/>
      <c r="E20" s="316"/>
      <c r="F20" s="316"/>
      <c r="G20" s="316"/>
      <c r="H20" s="316"/>
      <c r="I20" s="316"/>
      <c r="J20" s="316"/>
      <c r="K20" s="316"/>
      <c r="L20" s="319"/>
      <c r="M20" s="318"/>
      <c r="N20" s="316"/>
      <c r="O20" s="316"/>
      <c r="P20" s="316"/>
      <c r="Q20" s="316"/>
      <c r="R20" s="316"/>
      <c r="S20" s="319"/>
      <c r="T20" s="338"/>
      <c r="U20" s="338"/>
      <c r="V20" s="320">
        <f t="shared" si="0"/>
        <v>0</v>
      </c>
    </row>
    <row r="21" spans="1:22" ht="13.5" thickBot="1">
      <c r="A21" s="110"/>
      <c r="B21" s="111" t="s">
        <v>74</v>
      </c>
      <c r="C21" s="321">
        <f>SUM(C7:C20)</f>
        <v>0</v>
      </c>
      <c r="D21" s="317">
        <f t="shared" ref="D21:V21" si="1">SUM(D7:D20)</f>
        <v>0</v>
      </c>
      <c r="E21" s="317">
        <f t="shared" si="1"/>
        <v>0</v>
      </c>
      <c r="F21" s="317">
        <f t="shared" si="1"/>
        <v>0</v>
      </c>
      <c r="G21" s="317">
        <f t="shared" si="1"/>
        <v>0</v>
      </c>
      <c r="H21" s="317">
        <f t="shared" si="1"/>
        <v>0</v>
      </c>
      <c r="I21" s="317">
        <f t="shared" si="1"/>
        <v>0</v>
      </c>
      <c r="J21" s="317">
        <f t="shared" si="1"/>
        <v>0</v>
      </c>
      <c r="K21" s="317">
        <f t="shared" si="1"/>
        <v>0</v>
      </c>
      <c r="L21" s="322">
        <f t="shared" si="1"/>
        <v>0</v>
      </c>
      <c r="M21" s="321">
        <f t="shared" si="1"/>
        <v>0</v>
      </c>
      <c r="N21" s="317">
        <f t="shared" si="1"/>
        <v>0</v>
      </c>
      <c r="O21" s="317">
        <f t="shared" si="1"/>
        <v>0</v>
      </c>
      <c r="P21" s="317">
        <f t="shared" si="1"/>
        <v>0</v>
      </c>
      <c r="Q21" s="317">
        <f t="shared" si="1"/>
        <v>0</v>
      </c>
      <c r="R21" s="317">
        <f t="shared" si="1"/>
        <v>0</v>
      </c>
      <c r="S21" s="322">
        <f t="shared" si="1"/>
        <v>0</v>
      </c>
      <c r="T21" s="322">
        <f>SUM(T7:T20)</f>
        <v>0</v>
      </c>
      <c r="U21" s="322">
        <f t="shared" si="1"/>
        <v>0</v>
      </c>
      <c r="V21" s="323">
        <f t="shared" si="1"/>
        <v>0</v>
      </c>
    </row>
    <row r="24" spans="1:22">
      <c r="A24" s="19"/>
      <c r="B24" s="19"/>
      <c r="C24" s="79"/>
      <c r="D24" s="79"/>
      <c r="E24" s="79"/>
    </row>
    <row r="25" spans="1:22">
      <c r="A25" s="103"/>
      <c r="B25" s="103"/>
      <c r="C25" s="19"/>
      <c r="D25" s="79"/>
      <c r="E25" s="79"/>
    </row>
    <row r="26" spans="1:22">
      <c r="A26" s="103"/>
      <c r="B26" s="104"/>
      <c r="C26" s="19"/>
      <c r="D26" s="79"/>
      <c r="E26" s="79"/>
    </row>
    <row r="27" spans="1:22">
      <c r="A27" s="103"/>
      <c r="B27" s="103"/>
      <c r="C27" s="19"/>
      <c r="D27" s="79"/>
      <c r="E27" s="79"/>
    </row>
    <row r="28" spans="1:22">
      <c r="A28" s="103"/>
      <c r="B28" s="104"/>
      <c r="C28" s="19"/>
      <c r="D28" s="79"/>
      <c r="E28" s="79"/>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28"/>
  <sheetViews>
    <sheetView zoomScaleNormal="100" workbookViewId="0">
      <pane xSplit="1" ySplit="7" topLeftCell="C8" activePane="bottomRight" state="frozen"/>
      <selection activeCell="L18" sqref="L18"/>
      <selection pane="topRight" activeCell="L18" sqref="L18"/>
      <selection pane="bottomLeft" activeCell="L18" sqref="L18"/>
      <selection pane="bottomRight" activeCell="H22" sqref="H22"/>
    </sheetView>
  </sheetViews>
  <sheetFormatPr defaultColWidth="9.140625" defaultRowHeight="12.75"/>
  <cols>
    <col min="1" max="1" width="10.5703125" style="2" bestFit="1" customWidth="1"/>
    <col min="2" max="2" width="101.85546875" style="2" customWidth="1"/>
    <col min="3" max="3" width="13.7109375" style="2" customWidth="1"/>
    <col min="4" max="4" width="14.85546875" style="2" bestFit="1" customWidth="1"/>
    <col min="5" max="5" width="17.7109375" style="2" customWidth="1"/>
    <col min="6" max="6" width="15.85546875" style="2" customWidth="1"/>
    <col min="7" max="7" width="17.42578125" style="2" customWidth="1"/>
    <col min="8" max="8" width="15.28515625" style="2" customWidth="1"/>
    <col min="9" max="16384" width="9.140625" style="13"/>
  </cols>
  <sheetData>
    <row r="1" spans="1:9" ht="15">
      <c r="A1" s="2" t="s">
        <v>231</v>
      </c>
      <c r="B1" s="523" t="s">
        <v>897</v>
      </c>
    </row>
    <row r="2" spans="1:9" ht="15">
      <c r="A2" s="2" t="s">
        <v>232</v>
      </c>
      <c r="B2" s="524">
        <v>43190</v>
      </c>
    </row>
    <row r="4" spans="1:9" ht="13.5" thickBot="1">
      <c r="A4" s="2" t="s">
        <v>666</v>
      </c>
      <c r="B4" s="341" t="s">
        <v>773</v>
      </c>
    </row>
    <row r="5" spans="1:9">
      <c r="A5" s="108"/>
      <c r="B5" s="169"/>
      <c r="C5" s="175" t="s">
        <v>0</v>
      </c>
      <c r="D5" s="175" t="s">
        <v>1</v>
      </c>
      <c r="E5" s="175" t="s">
        <v>2</v>
      </c>
      <c r="F5" s="175" t="s">
        <v>3</v>
      </c>
      <c r="G5" s="336" t="s">
        <v>4</v>
      </c>
      <c r="H5" s="176" t="s">
        <v>10</v>
      </c>
      <c r="I5" s="25"/>
    </row>
    <row r="6" spans="1:9" ht="15" customHeight="1">
      <c r="A6" s="168"/>
      <c r="B6" s="23"/>
      <c r="C6" s="577" t="s">
        <v>765</v>
      </c>
      <c r="D6" s="581" t="s">
        <v>786</v>
      </c>
      <c r="E6" s="582"/>
      <c r="F6" s="577" t="s">
        <v>792</v>
      </c>
      <c r="G6" s="577" t="s">
        <v>793</v>
      </c>
      <c r="H6" s="579" t="s">
        <v>767</v>
      </c>
      <c r="I6" s="25"/>
    </row>
    <row r="7" spans="1:9" ht="76.5">
      <c r="A7" s="168"/>
      <c r="B7" s="23"/>
      <c r="C7" s="578"/>
      <c r="D7" s="340" t="s">
        <v>768</v>
      </c>
      <c r="E7" s="340" t="s">
        <v>766</v>
      </c>
      <c r="F7" s="578"/>
      <c r="G7" s="578"/>
      <c r="H7" s="580"/>
      <c r="I7" s="25"/>
    </row>
    <row r="8" spans="1:9">
      <c r="A8" s="99">
        <v>1</v>
      </c>
      <c r="B8" s="81" t="s">
        <v>259</v>
      </c>
      <c r="C8" s="324">
        <v>30866971</v>
      </c>
      <c r="D8" s="325">
        <v>0</v>
      </c>
      <c r="E8" s="324">
        <v>0</v>
      </c>
      <c r="F8" s="324">
        <v>8381838.7999999998</v>
      </c>
      <c r="G8" s="337">
        <v>8381838.7999999998</v>
      </c>
      <c r="H8" s="346">
        <v>0.27154717578216536</v>
      </c>
    </row>
    <row r="9" spans="1:9" ht="15" customHeight="1">
      <c r="A9" s="99">
        <v>2</v>
      </c>
      <c r="B9" s="81" t="s">
        <v>260</v>
      </c>
      <c r="C9" s="324"/>
      <c r="D9" s="325"/>
      <c r="E9" s="324"/>
      <c r="F9" s="324"/>
      <c r="G9" s="337"/>
      <c r="H9" s="346"/>
    </row>
    <row r="10" spans="1:9">
      <c r="A10" s="99">
        <v>3</v>
      </c>
      <c r="B10" s="81" t="s">
        <v>261</v>
      </c>
      <c r="C10" s="324"/>
      <c r="D10" s="325"/>
      <c r="E10" s="324"/>
      <c r="F10" s="324"/>
      <c r="G10" s="337"/>
      <c r="H10" s="346"/>
    </row>
    <row r="11" spans="1:9">
      <c r="A11" s="99">
        <v>4</v>
      </c>
      <c r="B11" s="81" t="s">
        <v>262</v>
      </c>
      <c r="C11" s="324"/>
      <c r="D11" s="325"/>
      <c r="E11" s="324"/>
      <c r="F11" s="324"/>
      <c r="G11" s="337"/>
      <c r="H11" s="346"/>
    </row>
    <row r="12" spans="1:9">
      <c r="A12" s="99">
        <v>5</v>
      </c>
      <c r="B12" s="81" t="s">
        <v>263</v>
      </c>
      <c r="C12" s="324"/>
      <c r="D12" s="325"/>
      <c r="E12" s="324"/>
      <c r="F12" s="324"/>
      <c r="G12" s="337"/>
      <c r="H12" s="346"/>
    </row>
    <row r="13" spans="1:9">
      <c r="A13" s="99">
        <v>6</v>
      </c>
      <c r="B13" s="81" t="s">
        <v>264</v>
      </c>
      <c r="C13" s="324">
        <v>17576140</v>
      </c>
      <c r="D13" s="325">
        <v>0</v>
      </c>
      <c r="E13" s="324">
        <v>0</v>
      </c>
      <c r="F13" s="324">
        <v>7565562.5</v>
      </c>
      <c r="G13" s="337">
        <v>7565562.5</v>
      </c>
      <c r="H13" s="346">
        <f t="shared" ref="H13:H21" si="0">G13/(C13+E13)</f>
        <v>0.43044505221282942</v>
      </c>
    </row>
    <row r="14" spans="1:9">
      <c r="A14" s="99">
        <v>7</v>
      </c>
      <c r="B14" s="81" t="s">
        <v>79</v>
      </c>
      <c r="C14" s="324">
        <v>5340901</v>
      </c>
      <c r="D14" s="325">
        <v>485538</v>
      </c>
      <c r="E14" s="324">
        <v>485538</v>
      </c>
      <c r="F14" s="325">
        <v>5826439</v>
      </c>
      <c r="G14" s="395">
        <v>5826439</v>
      </c>
      <c r="H14" s="346">
        <f>G14/(C14+E14)</f>
        <v>1</v>
      </c>
    </row>
    <row r="15" spans="1:9">
      <c r="A15" s="99">
        <v>8</v>
      </c>
      <c r="B15" s="81" t="s">
        <v>80</v>
      </c>
      <c r="C15" s="324">
        <v>13167240</v>
      </c>
      <c r="D15" s="325">
        <v>10371017.174300002</v>
      </c>
      <c r="E15" s="324">
        <v>9506361.1543000005</v>
      </c>
      <c r="F15" s="325">
        <v>22673601.154300001</v>
      </c>
      <c r="G15" s="395">
        <v>22673601.154300001</v>
      </c>
      <c r="H15" s="346">
        <f t="shared" si="0"/>
        <v>1</v>
      </c>
    </row>
    <row r="16" spans="1:9">
      <c r="A16" s="99">
        <v>9</v>
      </c>
      <c r="B16" s="81" t="s">
        <v>81</v>
      </c>
      <c r="C16" s="324"/>
      <c r="D16" s="325"/>
      <c r="E16" s="324"/>
      <c r="F16" s="325"/>
      <c r="G16" s="395"/>
      <c r="H16" s="346"/>
    </row>
    <row r="17" spans="1:8">
      <c r="A17" s="99">
        <v>10</v>
      </c>
      <c r="B17" s="81" t="s">
        <v>75</v>
      </c>
      <c r="C17" s="324"/>
      <c r="D17" s="325"/>
      <c r="E17" s="324"/>
      <c r="F17" s="325"/>
      <c r="G17" s="395"/>
      <c r="H17" s="346"/>
    </row>
    <row r="18" spans="1:8">
      <c r="A18" s="99">
        <v>11</v>
      </c>
      <c r="B18" s="81" t="s">
        <v>76</v>
      </c>
      <c r="C18" s="324"/>
      <c r="D18" s="325"/>
      <c r="E18" s="324"/>
      <c r="F18" s="325"/>
      <c r="G18" s="395"/>
      <c r="H18" s="346"/>
    </row>
    <row r="19" spans="1:8">
      <c r="A19" s="99">
        <v>12</v>
      </c>
      <c r="B19" s="81" t="s">
        <v>77</v>
      </c>
      <c r="C19" s="324"/>
      <c r="D19" s="325"/>
      <c r="E19" s="324"/>
      <c r="F19" s="325"/>
      <c r="G19" s="395"/>
      <c r="H19" s="346"/>
    </row>
    <row r="20" spans="1:8">
      <c r="A20" s="99">
        <v>13</v>
      </c>
      <c r="B20" s="81" t="s">
        <v>78</v>
      </c>
      <c r="C20" s="324"/>
      <c r="D20" s="325"/>
      <c r="E20" s="324"/>
      <c r="F20" s="325"/>
      <c r="G20" s="395"/>
      <c r="H20" s="346"/>
    </row>
    <row r="21" spans="1:8">
      <c r="A21" s="99">
        <v>14</v>
      </c>
      <c r="B21" s="81" t="s">
        <v>293</v>
      </c>
      <c r="C21" s="324">
        <v>10580030</v>
      </c>
      <c r="D21" s="325">
        <v>0</v>
      </c>
      <c r="E21" s="324">
        <v>0</v>
      </c>
      <c r="F21" s="325">
        <v>4279311.4000000004</v>
      </c>
      <c r="G21" s="395">
        <v>4279311.4000000004</v>
      </c>
      <c r="H21" s="346">
        <f t="shared" si="0"/>
        <v>0.40447063004547251</v>
      </c>
    </row>
    <row r="22" spans="1:8" ht="13.5" thickBot="1">
      <c r="A22" s="170"/>
      <c r="B22" s="177" t="s">
        <v>74</v>
      </c>
      <c r="C22" s="317">
        <f>SUM(C8:C21)</f>
        <v>77531282</v>
      </c>
      <c r="D22" s="317">
        <f>SUM(D8:D21)</f>
        <v>10856555.174300002</v>
      </c>
      <c r="E22" s="317">
        <f>SUM(E8:E21)</f>
        <v>9991899.1543000005</v>
      </c>
      <c r="F22" s="317">
        <f>SUM(F8:F21)</f>
        <v>48726752.8543</v>
      </c>
      <c r="G22" s="317">
        <f>SUM(G8:G21)</f>
        <v>48726752.8543</v>
      </c>
      <c r="H22" s="347">
        <f>G22/(C22+E22)</f>
        <v>0.55672968248716426</v>
      </c>
    </row>
    <row r="28" spans="1:8" ht="10.5" customHeight="1"/>
  </sheetData>
  <mergeCells count="5">
    <mergeCell ref="C6:C7"/>
    <mergeCell ref="F6:F7"/>
    <mergeCell ref="G6:G7"/>
    <mergeCell ref="H6:H7"/>
    <mergeCell ref="D6:E6"/>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K28"/>
  <sheetViews>
    <sheetView zoomScale="90" zoomScaleNormal="90" workbookViewId="0">
      <pane xSplit="2" ySplit="6" topLeftCell="C7" activePane="bottomRight" state="frozen"/>
      <selection pane="topRight" activeCell="C1" sqref="C1"/>
      <selection pane="bottomLeft" activeCell="A6" sqref="A6"/>
      <selection pane="bottomRight" activeCell="B1" sqref="B1:B2"/>
    </sheetView>
  </sheetViews>
  <sheetFormatPr defaultColWidth="9.140625" defaultRowHeight="12.75"/>
  <cols>
    <col min="1" max="1" width="10.5703125" style="379" bestFit="1" customWidth="1"/>
    <col min="2" max="2" width="45.42578125" style="379" customWidth="1"/>
    <col min="3" max="11" width="12.7109375" style="379" customWidth="1"/>
    <col min="12" max="16384" width="9.140625" style="379"/>
  </cols>
  <sheetData>
    <row r="1" spans="1:11" ht="15">
      <c r="A1" s="379" t="s">
        <v>231</v>
      </c>
      <c r="B1" s="523" t="s">
        <v>897</v>
      </c>
    </row>
    <row r="2" spans="1:11" ht="15">
      <c r="A2" s="379" t="s">
        <v>232</v>
      </c>
      <c r="B2" s="524">
        <v>43190</v>
      </c>
      <c r="C2" s="380"/>
      <c r="D2" s="380"/>
    </row>
    <row r="3" spans="1:11">
      <c r="B3" s="380"/>
      <c r="C3" s="380"/>
      <c r="D3" s="380"/>
    </row>
    <row r="4" spans="1:11" ht="13.5" thickBot="1">
      <c r="A4" s="379" t="s">
        <v>835</v>
      </c>
      <c r="B4" s="341" t="s">
        <v>834</v>
      </c>
      <c r="C4" s="380"/>
      <c r="D4" s="380"/>
    </row>
    <row r="5" spans="1:11" ht="30" customHeight="1">
      <c r="A5" s="586"/>
      <c r="B5" s="587"/>
      <c r="C5" s="584" t="s">
        <v>882</v>
      </c>
      <c r="D5" s="584"/>
      <c r="E5" s="584"/>
      <c r="F5" s="584" t="s">
        <v>883</v>
      </c>
      <c r="G5" s="584"/>
      <c r="H5" s="584"/>
      <c r="I5" s="584" t="s">
        <v>884</v>
      </c>
      <c r="J5" s="584"/>
      <c r="K5" s="585"/>
    </row>
    <row r="6" spans="1:11">
      <c r="A6" s="377"/>
      <c r="B6" s="378"/>
      <c r="C6" s="381" t="s">
        <v>33</v>
      </c>
      <c r="D6" s="381" t="s">
        <v>138</v>
      </c>
      <c r="E6" s="381" t="s">
        <v>74</v>
      </c>
      <c r="F6" s="381" t="s">
        <v>33</v>
      </c>
      <c r="G6" s="381" t="s">
        <v>138</v>
      </c>
      <c r="H6" s="381" t="s">
        <v>74</v>
      </c>
      <c r="I6" s="381" t="s">
        <v>33</v>
      </c>
      <c r="J6" s="381" t="s">
        <v>138</v>
      </c>
      <c r="K6" s="386" t="s">
        <v>74</v>
      </c>
    </row>
    <row r="7" spans="1:11">
      <c r="A7" s="387" t="s">
        <v>805</v>
      </c>
      <c r="B7" s="376"/>
      <c r="C7" s="376"/>
      <c r="D7" s="376"/>
      <c r="E7" s="376"/>
      <c r="F7" s="376"/>
      <c r="G7" s="376"/>
      <c r="H7" s="376"/>
      <c r="I7" s="376"/>
      <c r="J7" s="376"/>
      <c r="K7" s="388"/>
    </row>
    <row r="8" spans="1:11">
      <c r="A8" s="375">
        <v>1</v>
      </c>
      <c r="B8" s="360" t="s">
        <v>805</v>
      </c>
      <c r="C8" s="356"/>
      <c r="D8" s="356"/>
      <c r="E8" s="356"/>
      <c r="F8" s="471">
        <v>25946955.535245899</v>
      </c>
      <c r="G8" s="471">
        <v>22785745.666393444</v>
      </c>
      <c r="H8" s="471">
        <v>48732701.201639324</v>
      </c>
      <c r="I8" s="471">
        <v>21947779.057377048</v>
      </c>
      <c r="J8" s="471">
        <v>13554086.109344261</v>
      </c>
      <c r="K8" s="472">
        <v>35501865.166721314</v>
      </c>
    </row>
    <row r="9" spans="1:11">
      <c r="A9" s="387" t="s">
        <v>806</v>
      </c>
      <c r="B9" s="376"/>
      <c r="C9" s="376"/>
      <c r="D9" s="376"/>
      <c r="E9" s="376"/>
      <c r="F9" s="473"/>
      <c r="G9" s="473"/>
      <c r="H9" s="473"/>
      <c r="I9" s="473"/>
      <c r="J9" s="473"/>
      <c r="K9" s="474"/>
    </row>
    <row r="10" spans="1:11">
      <c r="A10" s="389">
        <v>2</v>
      </c>
      <c r="B10" s="361" t="s">
        <v>807</v>
      </c>
      <c r="C10" s="479">
        <v>1022902.6924590162</v>
      </c>
      <c r="D10" s="475">
        <v>9397875.135737706</v>
      </c>
      <c r="E10" s="475">
        <v>10420777.828196717</v>
      </c>
      <c r="F10" s="475">
        <v>383860.14176639332</v>
      </c>
      <c r="G10" s="475">
        <v>3480328.2965049176</v>
      </c>
      <c r="H10" s="475">
        <v>3864188.4382713125</v>
      </c>
      <c r="I10" s="475">
        <v>73965.78286885249</v>
      </c>
      <c r="J10" s="475">
        <v>659023.2832540985</v>
      </c>
      <c r="K10" s="476">
        <v>732989.06612295087</v>
      </c>
    </row>
    <row r="11" spans="1:11">
      <c r="A11" s="389">
        <v>3</v>
      </c>
      <c r="B11" s="361" t="s">
        <v>808</v>
      </c>
      <c r="C11" s="479">
        <v>7166807.8711475385</v>
      </c>
      <c r="D11" s="475">
        <v>32011561.693114754</v>
      </c>
      <c r="E11" s="475">
        <v>39178369.564262293</v>
      </c>
      <c r="F11" s="475">
        <v>2498580.6948975408</v>
      </c>
      <c r="G11" s="475">
        <v>14813917.515295081</v>
      </c>
      <c r="H11" s="475">
        <v>17312498.210192617</v>
      </c>
      <c r="I11" s="475">
        <v>1851777.7232549181</v>
      </c>
      <c r="J11" s="475">
        <v>6676259.5545286881</v>
      </c>
      <c r="K11" s="476">
        <v>8528037.2777836043</v>
      </c>
    </row>
    <row r="12" spans="1:11">
      <c r="A12" s="389">
        <v>4</v>
      </c>
      <c r="B12" s="361" t="s">
        <v>809</v>
      </c>
      <c r="C12" s="479">
        <v>0</v>
      </c>
      <c r="D12" s="475">
        <v>0</v>
      </c>
      <c r="E12" s="475">
        <v>0</v>
      </c>
      <c r="F12" s="475">
        <v>0</v>
      </c>
      <c r="G12" s="475">
        <v>0</v>
      </c>
      <c r="H12" s="475">
        <v>0</v>
      </c>
      <c r="I12" s="475">
        <v>0</v>
      </c>
      <c r="J12" s="475">
        <v>0</v>
      </c>
      <c r="K12" s="476">
        <v>0</v>
      </c>
    </row>
    <row r="13" spans="1:11">
      <c r="A13" s="389">
        <v>5</v>
      </c>
      <c r="B13" s="361" t="s">
        <v>810</v>
      </c>
      <c r="C13" s="479">
        <v>3978001.4373770533</v>
      </c>
      <c r="D13" s="475">
        <v>7224300.5968852444</v>
      </c>
      <c r="E13" s="475">
        <v>11202302.034262298</v>
      </c>
      <c r="F13" s="475">
        <v>447926.1691803275</v>
      </c>
      <c r="G13" s="475">
        <v>854899.70859672141</v>
      </c>
      <c r="H13" s="475">
        <v>1302825.8777770491</v>
      </c>
      <c r="I13" s="475">
        <v>206364.82596721296</v>
      </c>
      <c r="J13" s="475">
        <v>462532.75628688518</v>
      </c>
      <c r="K13" s="476">
        <v>668897.58225409861</v>
      </c>
    </row>
    <row r="14" spans="1:11">
      <c r="A14" s="389">
        <v>6</v>
      </c>
      <c r="B14" s="361" t="s">
        <v>825</v>
      </c>
      <c r="C14" s="479">
        <v>0</v>
      </c>
      <c r="D14" s="475">
        <v>0</v>
      </c>
      <c r="E14" s="475">
        <v>0</v>
      </c>
      <c r="F14" s="475">
        <v>0</v>
      </c>
      <c r="G14" s="475">
        <v>0</v>
      </c>
      <c r="H14" s="475">
        <v>0</v>
      </c>
      <c r="I14" s="475">
        <v>0</v>
      </c>
      <c r="J14" s="475">
        <v>0</v>
      </c>
      <c r="K14" s="476">
        <v>0</v>
      </c>
    </row>
    <row r="15" spans="1:11">
      <c r="A15" s="389">
        <v>7</v>
      </c>
      <c r="B15" s="361" t="s">
        <v>812</v>
      </c>
      <c r="C15" s="479">
        <v>11383.466393442624</v>
      </c>
      <c r="D15" s="475">
        <v>32753.58</v>
      </c>
      <c r="E15" s="475">
        <v>44137.046393442608</v>
      </c>
      <c r="F15" s="475">
        <v>5650.5122950819668</v>
      </c>
      <c r="G15" s="475">
        <v>8776.9034426229518</v>
      </c>
      <c r="H15" s="475">
        <v>14427.415737704914</v>
      </c>
      <c r="I15" s="475">
        <v>5650.5122950819668</v>
      </c>
      <c r="J15" s="475">
        <v>8776.9034426229518</v>
      </c>
      <c r="K15" s="476">
        <v>14427.415737704914</v>
      </c>
    </row>
    <row r="16" spans="1:11">
      <c r="A16" s="389">
        <v>8</v>
      </c>
      <c r="B16" s="362" t="s">
        <v>813</v>
      </c>
      <c r="C16" s="479">
        <v>12179095.46737705</v>
      </c>
      <c r="D16" s="475">
        <v>48666491.0057377</v>
      </c>
      <c r="E16" s="475">
        <v>60845586.473114751</v>
      </c>
      <c r="F16" s="475">
        <v>3336017.5181393437</v>
      </c>
      <c r="G16" s="475">
        <v>19157922.423839342</v>
      </c>
      <c r="H16" s="475">
        <v>22493939.941978682</v>
      </c>
      <c r="I16" s="475">
        <v>2137758.8443860654</v>
      </c>
      <c r="J16" s="475">
        <v>7806592.4975122949</v>
      </c>
      <c r="K16" s="476">
        <v>9944351.3418983594</v>
      </c>
    </row>
    <row r="17" spans="1:11">
      <c r="A17" s="387" t="s">
        <v>814</v>
      </c>
      <c r="B17" s="376"/>
      <c r="C17" s="473"/>
      <c r="D17" s="473"/>
      <c r="E17" s="473"/>
      <c r="F17" s="473"/>
      <c r="G17" s="473"/>
      <c r="H17" s="473"/>
      <c r="I17" s="473"/>
      <c r="J17" s="473"/>
      <c r="K17" s="474"/>
    </row>
    <row r="18" spans="1:11">
      <c r="A18" s="389">
        <v>9</v>
      </c>
      <c r="B18" s="361" t="s">
        <v>815</v>
      </c>
      <c r="C18" s="479"/>
      <c r="D18" s="475"/>
      <c r="E18" s="475"/>
      <c r="F18" s="475"/>
      <c r="G18" s="475"/>
      <c r="H18" s="475"/>
      <c r="I18" s="475"/>
      <c r="J18" s="475"/>
      <c r="K18" s="476"/>
    </row>
    <row r="19" spans="1:11">
      <c r="A19" s="389">
        <v>10</v>
      </c>
      <c r="B19" s="361" t="s">
        <v>816</v>
      </c>
      <c r="C19" s="479">
        <v>13606763.713606557</v>
      </c>
      <c r="D19" s="475">
        <v>26780313.526229504</v>
      </c>
      <c r="E19" s="475">
        <v>40387077.23983606</v>
      </c>
      <c r="F19" s="475">
        <v>527078.27286885236</v>
      </c>
      <c r="G19" s="475">
        <v>139066.96795081967</v>
      </c>
      <c r="H19" s="475">
        <v>666145.24081967224</v>
      </c>
      <c r="I19" s="475">
        <v>4526254.7507377062</v>
      </c>
      <c r="J19" s="475">
        <v>17929993.311885253</v>
      </c>
      <c r="K19" s="476">
        <v>22456248.062622953</v>
      </c>
    </row>
    <row r="20" spans="1:11">
      <c r="A20" s="389">
        <v>11</v>
      </c>
      <c r="B20" s="361" t="s">
        <v>817</v>
      </c>
      <c r="C20" s="479">
        <v>825327.08934426284</v>
      </c>
      <c r="D20" s="475">
        <v>385369.11688524595</v>
      </c>
      <c r="E20" s="475">
        <v>1210696.2062295084</v>
      </c>
      <c r="F20" s="475">
        <v>223062.29508196723</v>
      </c>
      <c r="G20" s="475">
        <v>383993.13147540978</v>
      </c>
      <c r="H20" s="475">
        <v>607055.4265573771</v>
      </c>
      <c r="I20" s="475">
        <v>223062.29508196723</v>
      </c>
      <c r="J20" s="475">
        <v>383993.13147540978</v>
      </c>
      <c r="K20" s="476">
        <v>607055.4265573771</v>
      </c>
    </row>
    <row r="21" spans="1:11" ht="13.5" thickBot="1">
      <c r="A21" s="233">
        <v>12</v>
      </c>
      <c r="B21" s="390" t="s">
        <v>818</v>
      </c>
      <c r="C21" s="480">
        <v>14432090.80295082</v>
      </c>
      <c r="D21" s="477">
        <v>27165682.643114749</v>
      </c>
      <c r="E21" s="480">
        <v>41597773.446065567</v>
      </c>
      <c r="F21" s="477">
        <v>750140.56795081962</v>
      </c>
      <c r="G21" s="477">
        <v>523060.09942622948</v>
      </c>
      <c r="H21" s="477">
        <v>1273200.6673770493</v>
      </c>
      <c r="I21" s="477">
        <v>4749317.0458196737</v>
      </c>
      <c r="J21" s="477">
        <v>18313986.443360664</v>
      </c>
      <c r="K21" s="478">
        <v>23063303.48918033</v>
      </c>
    </row>
    <row r="22" spans="1:11" ht="38.25" customHeight="1" thickBot="1">
      <c r="A22" s="373"/>
      <c r="B22" s="374"/>
      <c r="C22" s="374"/>
      <c r="D22" s="374"/>
      <c r="E22" s="374"/>
      <c r="F22" s="583" t="s">
        <v>819</v>
      </c>
      <c r="G22" s="584"/>
      <c r="H22" s="584"/>
      <c r="I22" s="583" t="s">
        <v>820</v>
      </c>
      <c r="J22" s="584"/>
      <c r="K22" s="585"/>
    </row>
    <row r="23" spans="1:11">
      <c r="A23" s="366">
        <v>13</v>
      </c>
      <c r="B23" s="363" t="s">
        <v>805</v>
      </c>
      <c r="C23" s="372"/>
      <c r="D23" s="372"/>
      <c r="E23" s="372"/>
      <c r="F23" s="481">
        <v>25946955.535245899</v>
      </c>
      <c r="G23" s="481">
        <v>22785745.666393444</v>
      </c>
      <c r="H23" s="481">
        <v>48732701.201639324</v>
      </c>
      <c r="I23" s="481">
        <v>21947779.057377048</v>
      </c>
      <c r="J23" s="481">
        <v>13554086.109344261</v>
      </c>
      <c r="K23" s="482">
        <v>35501865.166721314</v>
      </c>
    </row>
    <row r="24" spans="1:11" ht="13.5" thickBot="1">
      <c r="A24" s="367">
        <v>14</v>
      </c>
      <c r="B24" s="364" t="s">
        <v>821</v>
      </c>
      <c r="C24" s="391"/>
      <c r="D24" s="370"/>
      <c r="E24" s="371"/>
      <c r="F24" s="483">
        <v>2585876.9501885241</v>
      </c>
      <c r="G24" s="483">
        <v>18634862.324413117</v>
      </c>
      <c r="H24" s="483">
        <v>21220739.274601635</v>
      </c>
      <c r="I24" s="483">
        <v>956907.19813934423</v>
      </c>
      <c r="J24" s="483">
        <v>2714238.5051270481</v>
      </c>
      <c r="K24" s="484">
        <v>3331767.7591188517</v>
      </c>
    </row>
    <row r="25" spans="1:11" ht="13.5" thickBot="1">
      <c r="A25" s="368">
        <v>15</v>
      </c>
      <c r="B25" s="365" t="s">
        <v>822</v>
      </c>
      <c r="C25" s="369"/>
      <c r="D25" s="369"/>
      <c r="E25" s="369"/>
      <c r="F25" s="485">
        <v>10.106294329135908</v>
      </c>
      <c r="G25" s="485">
        <v>1.2346136032653834</v>
      </c>
      <c r="H25" s="485">
        <v>2.3194241736766816</v>
      </c>
      <c r="I25" s="485">
        <v>27.167623126113</v>
      </c>
      <c r="J25" s="485">
        <v>5.1026996854602533</v>
      </c>
      <c r="K25" s="486">
        <v>10.792936466294577</v>
      </c>
    </row>
    <row r="28" spans="1:11" ht="76.5">
      <c r="B28" s="24" t="s">
        <v>881</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N22"/>
  <sheetViews>
    <sheetView workbookViewId="0">
      <pane xSplit="1" ySplit="5" topLeftCell="C6" activePane="bottomRight" state="frozen"/>
      <selection pane="topRight" activeCell="B1" sqref="B1"/>
      <selection pane="bottomLeft" activeCell="A5" sqref="A5"/>
      <selection pane="bottomRight" activeCell="B1" sqref="B1:B2"/>
    </sheetView>
  </sheetViews>
  <sheetFormatPr defaultColWidth="9.140625" defaultRowHeight="15"/>
  <cols>
    <col min="1" max="1" width="10.5703125" style="76" bestFit="1" customWidth="1"/>
    <col min="2" max="2" width="95" style="76" customWidth="1"/>
    <col min="3" max="3" width="12.5703125" style="76" bestFit="1" customWidth="1"/>
    <col min="4" max="4" width="10" style="76" bestFit="1" customWidth="1"/>
    <col min="5" max="5" width="18.28515625" style="76" bestFit="1" customWidth="1"/>
    <col min="6" max="13" width="10.7109375" style="76" customWidth="1"/>
    <col min="14" max="14" width="31" style="76" bestFit="1" customWidth="1"/>
    <col min="15" max="16384" width="9.140625" style="13"/>
  </cols>
  <sheetData>
    <row r="1" spans="1:14">
      <c r="A1" s="5" t="s">
        <v>231</v>
      </c>
      <c r="B1" s="523" t="s">
        <v>897</v>
      </c>
    </row>
    <row r="2" spans="1:14" ht="14.25" customHeight="1">
      <c r="A2" s="76" t="s">
        <v>232</v>
      </c>
      <c r="B2" s="524">
        <v>43190</v>
      </c>
    </row>
    <row r="3" spans="1:14" ht="14.25" customHeight="1"/>
    <row r="4" spans="1:14" ht="15.75" thickBot="1">
      <c r="A4" s="2" t="s">
        <v>667</v>
      </c>
      <c r="B4" s="101" t="s">
        <v>83</v>
      </c>
    </row>
    <row r="5" spans="1:14" s="26" customFormat="1" ht="12.75">
      <c r="A5" s="186"/>
      <c r="B5" s="187"/>
      <c r="C5" s="188" t="s">
        <v>0</v>
      </c>
      <c r="D5" s="188" t="s">
        <v>1</v>
      </c>
      <c r="E5" s="188" t="s">
        <v>2</v>
      </c>
      <c r="F5" s="188" t="s">
        <v>3</v>
      </c>
      <c r="G5" s="188" t="s">
        <v>4</v>
      </c>
      <c r="H5" s="188" t="s">
        <v>10</v>
      </c>
      <c r="I5" s="188" t="s">
        <v>281</v>
      </c>
      <c r="J5" s="188" t="s">
        <v>282</v>
      </c>
      <c r="K5" s="188" t="s">
        <v>283</v>
      </c>
      <c r="L5" s="188" t="s">
        <v>284</v>
      </c>
      <c r="M5" s="188" t="s">
        <v>285</v>
      </c>
      <c r="N5" s="189" t="s">
        <v>286</v>
      </c>
    </row>
    <row r="6" spans="1:14" ht="45">
      <c r="A6" s="178"/>
      <c r="B6" s="113"/>
      <c r="C6" s="114" t="s">
        <v>93</v>
      </c>
      <c r="D6" s="115" t="s">
        <v>82</v>
      </c>
      <c r="E6" s="116" t="s">
        <v>92</v>
      </c>
      <c r="F6" s="117">
        <v>0</v>
      </c>
      <c r="G6" s="117">
        <v>0.2</v>
      </c>
      <c r="H6" s="117">
        <v>0.35</v>
      </c>
      <c r="I6" s="117">
        <v>0.5</v>
      </c>
      <c r="J6" s="117">
        <v>0.75</v>
      </c>
      <c r="K6" s="117">
        <v>1</v>
      </c>
      <c r="L6" s="117">
        <v>1.5</v>
      </c>
      <c r="M6" s="117">
        <v>2.5</v>
      </c>
      <c r="N6" s="179" t="s">
        <v>83</v>
      </c>
    </row>
    <row r="7" spans="1:14">
      <c r="A7" s="180">
        <v>1</v>
      </c>
      <c r="B7" s="118" t="s">
        <v>84</v>
      </c>
      <c r="C7" s="326">
        <f>SUM(C8:C13)</f>
        <v>0</v>
      </c>
      <c r="D7" s="113"/>
      <c r="E7" s="329">
        <f t="shared" ref="E7:M7" si="0">SUM(E8:E13)</f>
        <v>0</v>
      </c>
      <c r="F7" s="326">
        <f>SUM(F8:F13)</f>
        <v>0</v>
      </c>
      <c r="G7" s="326">
        <f t="shared" si="0"/>
        <v>0</v>
      </c>
      <c r="H7" s="326">
        <f t="shared" si="0"/>
        <v>0</v>
      </c>
      <c r="I7" s="326">
        <f t="shared" si="0"/>
        <v>0</v>
      </c>
      <c r="J7" s="326">
        <f t="shared" si="0"/>
        <v>0</v>
      </c>
      <c r="K7" s="326">
        <f t="shared" si="0"/>
        <v>0</v>
      </c>
      <c r="L7" s="326">
        <f t="shared" si="0"/>
        <v>0</v>
      </c>
      <c r="M7" s="326">
        <f t="shared" si="0"/>
        <v>0</v>
      </c>
      <c r="N7" s="181">
        <f>SUM(N8:N13)</f>
        <v>0</v>
      </c>
    </row>
    <row r="8" spans="1:14">
      <c r="A8" s="180">
        <v>1.1000000000000001</v>
      </c>
      <c r="B8" s="119" t="s">
        <v>85</v>
      </c>
      <c r="C8" s="327">
        <v>0</v>
      </c>
      <c r="D8" s="120">
        <v>0.02</v>
      </c>
      <c r="E8" s="329">
        <f>C8*D8</f>
        <v>0</v>
      </c>
      <c r="F8" s="327"/>
      <c r="G8" s="327"/>
      <c r="H8" s="327"/>
      <c r="I8" s="327"/>
      <c r="J8" s="327"/>
      <c r="K8" s="327"/>
      <c r="L8" s="327"/>
      <c r="M8" s="327"/>
      <c r="N8" s="181">
        <f>SUMPRODUCT($F$6:$M$6,F8:M8)</f>
        <v>0</v>
      </c>
    </row>
    <row r="9" spans="1:14">
      <c r="A9" s="180">
        <v>1.2</v>
      </c>
      <c r="B9" s="119" t="s">
        <v>86</v>
      </c>
      <c r="C9" s="327">
        <v>0</v>
      </c>
      <c r="D9" s="120">
        <v>0.05</v>
      </c>
      <c r="E9" s="329">
        <f>C9*D9</f>
        <v>0</v>
      </c>
      <c r="F9" s="327"/>
      <c r="G9" s="327"/>
      <c r="H9" s="327"/>
      <c r="I9" s="327"/>
      <c r="J9" s="327"/>
      <c r="K9" s="327"/>
      <c r="L9" s="327"/>
      <c r="M9" s="327"/>
      <c r="N9" s="181">
        <f t="shared" ref="N9:N12" si="1">SUMPRODUCT($F$6:$M$6,F9:M9)</f>
        <v>0</v>
      </c>
    </row>
    <row r="10" spans="1:14">
      <c r="A10" s="180">
        <v>1.3</v>
      </c>
      <c r="B10" s="119" t="s">
        <v>87</v>
      </c>
      <c r="C10" s="327">
        <v>0</v>
      </c>
      <c r="D10" s="120">
        <v>0.08</v>
      </c>
      <c r="E10" s="329">
        <f>C10*D10</f>
        <v>0</v>
      </c>
      <c r="F10" s="327"/>
      <c r="G10" s="327"/>
      <c r="H10" s="327"/>
      <c r="I10" s="327"/>
      <c r="J10" s="327"/>
      <c r="K10" s="327"/>
      <c r="L10" s="327"/>
      <c r="M10" s="327"/>
      <c r="N10" s="181">
        <f>SUMPRODUCT($F$6:$M$6,F10:M10)</f>
        <v>0</v>
      </c>
    </row>
    <row r="11" spans="1:14">
      <c r="A11" s="180">
        <v>1.4</v>
      </c>
      <c r="B11" s="119" t="s">
        <v>88</v>
      </c>
      <c r="C11" s="327">
        <v>0</v>
      </c>
      <c r="D11" s="120">
        <v>0.11</v>
      </c>
      <c r="E11" s="329">
        <f>C11*D11</f>
        <v>0</v>
      </c>
      <c r="F11" s="327"/>
      <c r="G11" s="327"/>
      <c r="H11" s="327"/>
      <c r="I11" s="327"/>
      <c r="J11" s="327"/>
      <c r="K11" s="327"/>
      <c r="L11" s="327"/>
      <c r="M11" s="327"/>
      <c r="N11" s="181">
        <f t="shared" si="1"/>
        <v>0</v>
      </c>
    </row>
    <row r="12" spans="1:14">
      <c r="A12" s="180">
        <v>1.5</v>
      </c>
      <c r="B12" s="119" t="s">
        <v>89</v>
      </c>
      <c r="C12" s="327">
        <v>0</v>
      </c>
      <c r="D12" s="120">
        <v>0.14000000000000001</v>
      </c>
      <c r="E12" s="329">
        <f>C12*D12</f>
        <v>0</v>
      </c>
      <c r="F12" s="327"/>
      <c r="G12" s="327"/>
      <c r="H12" s="327"/>
      <c r="I12" s="327"/>
      <c r="J12" s="327"/>
      <c r="K12" s="327"/>
      <c r="L12" s="327"/>
      <c r="M12" s="327"/>
      <c r="N12" s="181">
        <f t="shared" si="1"/>
        <v>0</v>
      </c>
    </row>
    <row r="13" spans="1:14">
      <c r="A13" s="180">
        <v>1.6</v>
      </c>
      <c r="B13" s="121" t="s">
        <v>90</v>
      </c>
      <c r="C13" s="327">
        <v>0</v>
      </c>
      <c r="D13" s="122"/>
      <c r="E13" s="327"/>
      <c r="F13" s="327"/>
      <c r="G13" s="327"/>
      <c r="H13" s="327"/>
      <c r="I13" s="327"/>
      <c r="J13" s="327"/>
      <c r="K13" s="327"/>
      <c r="L13" s="327"/>
      <c r="M13" s="327"/>
      <c r="N13" s="181">
        <f>SUMPRODUCT($F$6:$M$6,F13:M13)</f>
        <v>0</v>
      </c>
    </row>
    <row r="14" spans="1:14">
      <c r="A14" s="180">
        <v>2</v>
      </c>
      <c r="B14" s="123" t="s">
        <v>91</v>
      </c>
      <c r="C14" s="326">
        <f>SUM(C15:C20)</f>
        <v>0</v>
      </c>
      <c r="D14" s="113"/>
      <c r="E14" s="329">
        <f t="shared" ref="E14:M14" si="2">SUM(E15:E20)</f>
        <v>0</v>
      </c>
      <c r="F14" s="327">
        <f t="shared" si="2"/>
        <v>0</v>
      </c>
      <c r="G14" s="327">
        <f t="shared" si="2"/>
        <v>0</v>
      </c>
      <c r="H14" s="327">
        <f t="shared" si="2"/>
        <v>0</v>
      </c>
      <c r="I14" s="327">
        <f t="shared" si="2"/>
        <v>0</v>
      </c>
      <c r="J14" s="327">
        <f t="shared" si="2"/>
        <v>0</v>
      </c>
      <c r="K14" s="327">
        <f t="shared" si="2"/>
        <v>0</v>
      </c>
      <c r="L14" s="327">
        <f t="shared" si="2"/>
        <v>0</v>
      </c>
      <c r="M14" s="327">
        <f t="shared" si="2"/>
        <v>0</v>
      </c>
      <c r="N14" s="181">
        <f>SUM(N15:N20)</f>
        <v>0</v>
      </c>
    </row>
    <row r="15" spans="1:14">
      <c r="A15" s="180">
        <v>2.1</v>
      </c>
      <c r="B15" s="121" t="s">
        <v>85</v>
      </c>
      <c r="C15" s="327"/>
      <c r="D15" s="120">
        <v>5.0000000000000001E-3</v>
      </c>
      <c r="E15" s="329">
        <f>C15*D15</f>
        <v>0</v>
      </c>
      <c r="F15" s="327"/>
      <c r="G15" s="327"/>
      <c r="H15" s="327"/>
      <c r="I15" s="327"/>
      <c r="J15" s="327"/>
      <c r="K15" s="327"/>
      <c r="L15" s="327"/>
      <c r="M15" s="327"/>
      <c r="N15" s="181">
        <f>SUMPRODUCT($F$6:$M$6,F15:M15)</f>
        <v>0</v>
      </c>
    </row>
    <row r="16" spans="1:14">
      <c r="A16" s="180">
        <v>2.2000000000000002</v>
      </c>
      <c r="B16" s="121" t="s">
        <v>86</v>
      </c>
      <c r="C16" s="327"/>
      <c r="D16" s="120">
        <v>0.01</v>
      </c>
      <c r="E16" s="329">
        <f>C16*D16</f>
        <v>0</v>
      </c>
      <c r="F16" s="327"/>
      <c r="G16" s="327"/>
      <c r="H16" s="327"/>
      <c r="I16" s="327"/>
      <c r="J16" s="327"/>
      <c r="K16" s="327"/>
      <c r="L16" s="327"/>
      <c r="M16" s="327"/>
      <c r="N16" s="181">
        <f t="shared" ref="N16:N20" si="3">SUMPRODUCT($F$6:$M$6,F16:M16)</f>
        <v>0</v>
      </c>
    </row>
    <row r="17" spans="1:14">
      <c r="A17" s="180">
        <v>2.2999999999999998</v>
      </c>
      <c r="B17" s="121" t="s">
        <v>87</v>
      </c>
      <c r="C17" s="327"/>
      <c r="D17" s="120">
        <v>0.02</v>
      </c>
      <c r="E17" s="329">
        <f>C17*D17</f>
        <v>0</v>
      </c>
      <c r="F17" s="327"/>
      <c r="G17" s="327"/>
      <c r="H17" s="327"/>
      <c r="I17" s="327"/>
      <c r="J17" s="327"/>
      <c r="K17" s="327"/>
      <c r="L17" s="327"/>
      <c r="M17" s="327"/>
      <c r="N17" s="181">
        <f t="shared" si="3"/>
        <v>0</v>
      </c>
    </row>
    <row r="18" spans="1:14">
      <c r="A18" s="180">
        <v>2.4</v>
      </c>
      <c r="B18" s="121" t="s">
        <v>88</v>
      </c>
      <c r="C18" s="327"/>
      <c r="D18" s="120">
        <v>0.03</v>
      </c>
      <c r="E18" s="329">
        <f>C18*D18</f>
        <v>0</v>
      </c>
      <c r="F18" s="327"/>
      <c r="G18" s="327"/>
      <c r="H18" s="327"/>
      <c r="I18" s="327"/>
      <c r="J18" s="327"/>
      <c r="K18" s="327"/>
      <c r="L18" s="327"/>
      <c r="M18" s="327"/>
      <c r="N18" s="181">
        <f t="shared" si="3"/>
        <v>0</v>
      </c>
    </row>
    <row r="19" spans="1:14">
      <c r="A19" s="180">
        <v>2.5</v>
      </c>
      <c r="B19" s="121" t="s">
        <v>89</v>
      </c>
      <c r="C19" s="327"/>
      <c r="D19" s="120">
        <v>0.04</v>
      </c>
      <c r="E19" s="329">
        <f>C19*D19</f>
        <v>0</v>
      </c>
      <c r="F19" s="327"/>
      <c r="G19" s="327"/>
      <c r="H19" s="327"/>
      <c r="I19" s="327"/>
      <c r="J19" s="327"/>
      <c r="K19" s="327"/>
      <c r="L19" s="327"/>
      <c r="M19" s="327"/>
      <c r="N19" s="181">
        <f t="shared" si="3"/>
        <v>0</v>
      </c>
    </row>
    <row r="20" spans="1:14">
      <c r="A20" s="180">
        <v>2.6</v>
      </c>
      <c r="B20" s="121" t="s">
        <v>90</v>
      </c>
      <c r="C20" s="327"/>
      <c r="D20" s="122"/>
      <c r="E20" s="330"/>
      <c r="F20" s="327"/>
      <c r="G20" s="327"/>
      <c r="H20" s="327"/>
      <c r="I20" s="327"/>
      <c r="J20" s="327"/>
      <c r="K20" s="327"/>
      <c r="L20" s="327"/>
      <c r="M20" s="327"/>
      <c r="N20" s="181">
        <f t="shared" si="3"/>
        <v>0</v>
      </c>
    </row>
    <row r="21" spans="1:14" ht="15.75" thickBot="1">
      <c r="A21" s="182">
        <v>3</v>
      </c>
      <c r="B21" s="183" t="s">
        <v>74</v>
      </c>
      <c r="C21" s="328">
        <f>C14+C7</f>
        <v>0</v>
      </c>
      <c r="D21" s="184"/>
      <c r="E21" s="331">
        <f>E14+E7</f>
        <v>0</v>
      </c>
      <c r="F21" s="332">
        <f>F7+F14</f>
        <v>0</v>
      </c>
      <c r="G21" s="332">
        <f t="shared" ref="G21:L21" si="4">G7+G14</f>
        <v>0</v>
      </c>
      <c r="H21" s="332">
        <f t="shared" si="4"/>
        <v>0</v>
      </c>
      <c r="I21" s="332">
        <f t="shared" si="4"/>
        <v>0</v>
      </c>
      <c r="J21" s="332">
        <f t="shared" si="4"/>
        <v>0</v>
      </c>
      <c r="K21" s="332">
        <f t="shared" si="4"/>
        <v>0</v>
      </c>
      <c r="L21" s="332">
        <f t="shared" si="4"/>
        <v>0</v>
      </c>
      <c r="M21" s="332">
        <f>M7+M14</f>
        <v>0</v>
      </c>
      <c r="N21" s="185">
        <f>N14+N7</f>
        <v>0</v>
      </c>
    </row>
    <row r="22" spans="1:14">
      <c r="E22" s="333"/>
      <c r="F22" s="333"/>
      <c r="G22" s="333"/>
      <c r="H22" s="333"/>
      <c r="I22" s="333"/>
      <c r="J22" s="333"/>
      <c r="K22" s="333"/>
      <c r="L22" s="333"/>
      <c r="M22" s="333"/>
    </row>
  </sheetData>
  <conditionalFormatting sqref="E8:E12">
    <cfRule type="expression" dxfId="2" priority="2">
      <formula>(C8*D8)&lt;&gt;SUM(#REF!)</formula>
    </cfRule>
  </conditionalFormatting>
  <conditionalFormatting sqref="E20">
    <cfRule type="expression" dxfId="1" priority="3">
      <formula>$E$88&lt;&gt;SUM(#REF!)</formula>
    </cfRule>
  </conditionalFormatting>
  <conditionalFormatting sqref="E15:E19">
    <cfRule type="expression" dxfId="0" priority="1">
      <formula>(C15*D15)&lt;&gt;SUM(#REF!)</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266"/>
  <sheetViews>
    <sheetView showGridLines="0" tabSelected="1" zoomScale="85" zoomScaleNormal="85" workbookViewId="0">
      <selection activeCell="C101" sqref="C101"/>
    </sheetView>
  </sheetViews>
  <sheetFormatPr defaultColWidth="43.5703125" defaultRowHeight="11.25"/>
  <cols>
    <col min="1" max="1" width="5.28515625" style="250" customWidth="1"/>
    <col min="2" max="2" width="66.140625" style="251" customWidth="1"/>
    <col min="3" max="3" width="131.42578125" style="252" customWidth="1"/>
    <col min="4" max="5" width="10.28515625" style="234" customWidth="1"/>
    <col min="6" max="16384" width="43.5703125" style="234"/>
  </cols>
  <sheetData>
    <row r="1" spans="1:3" ht="12.75" thickTop="1" thickBot="1">
      <c r="A1" s="623" t="s">
        <v>371</v>
      </c>
      <c r="B1" s="624"/>
      <c r="C1" s="625"/>
    </row>
    <row r="2" spans="1:3" ht="26.25" customHeight="1">
      <c r="A2" s="235"/>
      <c r="B2" s="643" t="s">
        <v>372</v>
      </c>
      <c r="C2" s="643"/>
    </row>
    <row r="3" spans="1:3" s="240" customFormat="1" ht="11.25" customHeight="1">
      <c r="A3" s="239"/>
      <c r="B3" s="643" t="s">
        <v>677</v>
      </c>
      <c r="C3" s="643"/>
    </row>
    <row r="4" spans="1:3" ht="12" customHeight="1" thickBot="1">
      <c r="A4" s="628" t="s">
        <v>681</v>
      </c>
      <c r="B4" s="629"/>
      <c r="C4" s="630"/>
    </row>
    <row r="5" spans="1:3" ht="12" thickTop="1">
      <c r="A5" s="236"/>
      <c r="B5" s="631" t="s">
        <v>373</v>
      </c>
      <c r="C5" s="632"/>
    </row>
    <row r="6" spans="1:3">
      <c r="A6" s="235"/>
      <c r="B6" s="592" t="s">
        <v>678</v>
      </c>
      <c r="C6" s="593"/>
    </row>
    <row r="7" spans="1:3">
      <c r="A7" s="235"/>
      <c r="B7" s="592" t="s">
        <v>374</v>
      </c>
      <c r="C7" s="593"/>
    </row>
    <row r="8" spans="1:3">
      <c r="A8" s="235"/>
      <c r="B8" s="592" t="s">
        <v>679</v>
      </c>
      <c r="C8" s="593"/>
    </row>
    <row r="9" spans="1:3">
      <c r="A9" s="235"/>
      <c r="B9" s="644" t="s">
        <v>680</v>
      </c>
      <c r="C9" s="645"/>
    </row>
    <row r="10" spans="1:3">
      <c r="A10" s="235"/>
      <c r="B10" s="635" t="s">
        <v>375</v>
      </c>
      <c r="C10" s="636" t="s">
        <v>375</v>
      </c>
    </row>
    <row r="11" spans="1:3">
      <c r="A11" s="235"/>
      <c r="B11" s="635" t="s">
        <v>376</v>
      </c>
      <c r="C11" s="636" t="s">
        <v>376</v>
      </c>
    </row>
    <row r="12" spans="1:3">
      <c r="A12" s="235"/>
      <c r="B12" s="635" t="s">
        <v>377</v>
      </c>
      <c r="C12" s="636" t="s">
        <v>377</v>
      </c>
    </row>
    <row r="13" spans="1:3">
      <c r="A13" s="235"/>
      <c r="B13" s="635" t="s">
        <v>378</v>
      </c>
      <c r="C13" s="636" t="s">
        <v>378</v>
      </c>
    </row>
    <row r="14" spans="1:3">
      <c r="A14" s="235"/>
      <c r="B14" s="635" t="s">
        <v>379</v>
      </c>
      <c r="C14" s="636" t="s">
        <v>379</v>
      </c>
    </row>
    <row r="15" spans="1:3" ht="21.75" customHeight="1">
      <c r="A15" s="235"/>
      <c r="B15" s="635" t="s">
        <v>380</v>
      </c>
      <c r="C15" s="636" t="s">
        <v>380</v>
      </c>
    </row>
    <row r="16" spans="1:3">
      <c r="A16" s="235"/>
      <c r="B16" s="635" t="s">
        <v>381</v>
      </c>
      <c r="C16" s="636" t="s">
        <v>382</v>
      </c>
    </row>
    <row r="17" spans="1:3">
      <c r="A17" s="235"/>
      <c r="B17" s="635" t="s">
        <v>383</v>
      </c>
      <c r="C17" s="636" t="s">
        <v>384</v>
      </c>
    </row>
    <row r="18" spans="1:3">
      <c r="A18" s="235"/>
      <c r="B18" s="635" t="s">
        <v>385</v>
      </c>
      <c r="C18" s="636" t="s">
        <v>386</v>
      </c>
    </row>
    <row r="19" spans="1:3">
      <c r="A19" s="235"/>
      <c r="B19" s="635" t="s">
        <v>387</v>
      </c>
      <c r="C19" s="636" t="s">
        <v>387</v>
      </c>
    </row>
    <row r="20" spans="1:3">
      <c r="A20" s="235"/>
      <c r="B20" s="635" t="s">
        <v>388</v>
      </c>
      <c r="C20" s="636" t="s">
        <v>388</v>
      </c>
    </row>
    <row r="21" spans="1:3">
      <c r="A21" s="235"/>
      <c r="B21" s="635" t="s">
        <v>389</v>
      </c>
      <c r="C21" s="636" t="s">
        <v>389</v>
      </c>
    </row>
    <row r="22" spans="1:3" ht="23.25" customHeight="1">
      <c r="A22" s="235"/>
      <c r="B22" s="635" t="s">
        <v>390</v>
      </c>
      <c r="C22" s="636" t="s">
        <v>391</v>
      </c>
    </row>
    <row r="23" spans="1:3">
      <c r="A23" s="235"/>
      <c r="B23" s="635" t="s">
        <v>392</v>
      </c>
      <c r="C23" s="636" t="s">
        <v>392</v>
      </c>
    </row>
    <row r="24" spans="1:3">
      <c r="A24" s="235"/>
      <c r="B24" s="635" t="s">
        <v>393</v>
      </c>
      <c r="C24" s="636" t="s">
        <v>394</v>
      </c>
    </row>
    <row r="25" spans="1:3" ht="12" thickBot="1">
      <c r="A25" s="237"/>
      <c r="B25" s="641" t="s">
        <v>395</v>
      </c>
      <c r="C25" s="642"/>
    </row>
    <row r="26" spans="1:3" ht="12.75" thickTop="1" thickBot="1">
      <c r="A26" s="628" t="s">
        <v>691</v>
      </c>
      <c r="B26" s="629"/>
      <c r="C26" s="630"/>
    </row>
    <row r="27" spans="1:3" ht="12.75" thickTop="1" thickBot="1">
      <c r="A27" s="238"/>
      <c r="B27" s="646" t="s">
        <v>396</v>
      </c>
      <c r="C27" s="647"/>
    </row>
    <row r="28" spans="1:3" ht="12.75" thickTop="1" thickBot="1">
      <c r="A28" s="628" t="s">
        <v>682</v>
      </c>
      <c r="B28" s="629"/>
      <c r="C28" s="630"/>
    </row>
    <row r="29" spans="1:3" ht="12" thickTop="1">
      <c r="A29" s="236"/>
      <c r="B29" s="639" t="s">
        <v>397</v>
      </c>
      <c r="C29" s="640" t="s">
        <v>398</v>
      </c>
    </row>
    <row r="30" spans="1:3">
      <c r="A30" s="235"/>
      <c r="B30" s="590" t="s">
        <v>399</v>
      </c>
      <c r="C30" s="591" t="s">
        <v>400</v>
      </c>
    </row>
    <row r="31" spans="1:3">
      <c r="A31" s="235"/>
      <c r="B31" s="590" t="s">
        <v>401</v>
      </c>
      <c r="C31" s="591" t="s">
        <v>402</v>
      </c>
    </row>
    <row r="32" spans="1:3">
      <c r="A32" s="235"/>
      <c r="B32" s="590" t="s">
        <v>403</v>
      </c>
      <c r="C32" s="591" t="s">
        <v>404</v>
      </c>
    </row>
    <row r="33" spans="1:3">
      <c r="A33" s="235"/>
      <c r="B33" s="590" t="s">
        <v>405</v>
      </c>
      <c r="C33" s="591" t="s">
        <v>406</v>
      </c>
    </row>
    <row r="34" spans="1:3">
      <c r="A34" s="235"/>
      <c r="B34" s="590" t="s">
        <v>407</v>
      </c>
      <c r="C34" s="591" t="s">
        <v>408</v>
      </c>
    </row>
    <row r="35" spans="1:3" ht="23.25" customHeight="1">
      <c r="A35" s="235"/>
      <c r="B35" s="590" t="s">
        <v>409</v>
      </c>
      <c r="C35" s="591" t="s">
        <v>410</v>
      </c>
    </row>
    <row r="36" spans="1:3" ht="24" customHeight="1">
      <c r="A36" s="235"/>
      <c r="B36" s="590" t="s">
        <v>411</v>
      </c>
      <c r="C36" s="591" t="s">
        <v>412</v>
      </c>
    </row>
    <row r="37" spans="1:3" ht="24.75" customHeight="1">
      <c r="A37" s="235"/>
      <c r="B37" s="590" t="s">
        <v>413</v>
      </c>
      <c r="C37" s="591" t="s">
        <v>414</v>
      </c>
    </row>
    <row r="38" spans="1:3" ht="23.25" customHeight="1">
      <c r="A38" s="235"/>
      <c r="B38" s="590" t="s">
        <v>683</v>
      </c>
      <c r="C38" s="591" t="s">
        <v>415</v>
      </c>
    </row>
    <row r="39" spans="1:3" ht="39.75" customHeight="1">
      <c r="A39" s="235"/>
      <c r="B39" s="635" t="s">
        <v>703</v>
      </c>
      <c r="C39" s="636" t="s">
        <v>416</v>
      </c>
    </row>
    <row r="40" spans="1:3" ht="12" customHeight="1">
      <c r="A40" s="235"/>
      <c r="B40" s="590" t="s">
        <v>417</v>
      </c>
      <c r="C40" s="591" t="s">
        <v>418</v>
      </c>
    </row>
    <row r="41" spans="1:3" ht="27" customHeight="1" thickBot="1">
      <c r="A41" s="237"/>
      <c r="B41" s="637" t="s">
        <v>419</v>
      </c>
      <c r="C41" s="638" t="s">
        <v>420</v>
      </c>
    </row>
    <row r="42" spans="1:3" ht="12.75" thickTop="1" thickBot="1">
      <c r="A42" s="628" t="s">
        <v>684</v>
      </c>
      <c r="B42" s="629"/>
      <c r="C42" s="630"/>
    </row>
    <row r="43" spans="1:3" ht="12" thickTop="1">
      <c r="A43" s="236"/>
      <c r="B43" s="631" t="s">
        <v>776</v>
      </c>
      <c r="C43" s="632" t="s">
        <v>421</v>
      </c>
    </row>
    <row r="44" spans="1:3">
      <c r="A44" s="235"/>
      <c r="B44" s="592" t="s">
        <v>775</v>
      </c>
      <c r="C44" s="593"/>
    </row>
    <row r="45" spans="1:3" ht="23.25" customHeight="1" thickBot="1">
      <c r="A45" s="237"/>
      <c r="B45" s="618" t="s">
        <v>422</v>
      </c>
      <c r="C45" s="619" t="s">
        <v>423</v>
      </c>
    </row>
    <row r="46" spans="1:3" ht="11.25" customHeight="1" thickTop="1" thickBot="1">
      <c r="A46" s="628" t="s">
        <v>685</v>
      </c>
      <c r="B46" s="629"/>
      <c r="C46" s="630"/>
    </row>
    <row r="47" spans="1:3" ht="26.25" customHeight="1" thickTop="1">
      <c r="A47" s="235"/>
      <c r="B47" s="592" t="s">
        <v>686</v>
      </c>
      <c r="C47" s="593"/>
    </row>
    <row r="48" spans="1:3" ht="12" thickBot="1">
      <c r="A48" s="628" t="s">
        <v>687</v>
      </c>
      <c r="B48" s="629"/>
      <c r="C48" s="630"/>
    </row>
    <row r="49" spans="1:3" ht="12" thickTop="1">
      <c r="A49" s="236"/>
      <c r="B49" s="631" t="s">
        <v>424</v>
      </c>
      <c r="C49" s="632" t="s">
        <v>424</v>
      </c>
    </row>
    <row r="50" spans="1:3" ht="11.25" customHeight="1">
      <c r="A50" s="235"/>
      <c r="B50" s="592" t="s">
        <v>425</v>
      </c>
      <c r="C50" s="593" t="s">
        <v>425</v>
      </c>
    </row>
    <row r="51" spans="1:3">
      <c r="A51" s="235"/>
      <c r="B51" s="592" t="s">
        <v>426</v>
      </c>
      <c r="C51" s="593" t="s">
        <v>426</v>
      </c>
    </row>
    <row r="52" spans="1:3" ht="11.25" customHeight="1">
      <c r="A52" s="235"/>
      <c r="B52" s="592" t="s">
        <v>803</v>
      </c>
      <c r="C52" s="593" t="s">
        <v>427</v>
      </c>
    </row>
    <row r="53" spans="1:3" ht="33.6" customHeight="1">
      <c r="A53" s="235"/>
      <c r="B53" s="592" t="s">
        <v>428</v>
      </c>
      <c r="C53" s="593" t="s">
        <v>428</v>
      </c>
    </row>
    <row r="54" spans="1:3" ht="11.25" customHeight="1">
      <c r="A54" s="235"/>
      <c r="B54" s="592" t="s">
        <v>796</v>
      </c>
      <c r="C54" s="593" t="s">
        <v>429</v>
      </c>
    </row>
    <row r="55" spans="1:3" ht="11.25" customHeight="1" thickBot="1">
      <c r="A55" s="628" t="s">
        <v>688</v>
      </c>
      <c r="B55" s="629"/>
      <c r="C55" s="630"/>
    </row>
    <row r="56" spans="1:3" ht="12" thickTop="1">
      <c r="A56" s="236"/>
      <c r="B56" s="631" t="s">
        <v>424</v>
      </c>
      <c r="C56" s="632" t="s">
        <v>424</v>
      </c>
    </row>
    <row r="57" spans="1:3">
      <c r="A57" s="235"/>
      <c r="B57" s="592" t="s">
        <v>430</v>
      </c>
      <c r="C57" s="593" t="s">
        <v>430</v>
      </c>
    </row>
    <row r="58" spans="1:3">
      <c r="A58" s="235"/>
      <c r="B58" s="592" t="s">
        <v>699</v>
      </c>
      <c r="C58" s="593" t="s">
        <v>431</v>
      </c>
    </row>
    <row r="59" spans="1:3">
      <c r="A59" s="235"/>
      <c r="B59" s="592" t="s">
        <v>432</v>
      </c>
      <c r="C59" s="593" t="s">
        <v>432</v>
      </c>
    </row>
    <row r="60" spans="1:3">
      <c r="A60" s="235"/>
      <c r="B60" s="592" t="s">
        <v>433</v>
      </c>
      <c r="C60" s="593" t="s">
        <v>433</v>
      </c>
    </row>
    <row r="61" spans="1:3">
      <c r="A61" s="235"/>
      <c r="B61" s="592" t="s">
        <v>434</v>
      </c>
      <c r="C61" s="593" t="s">
        <v>434</v>
      </c>
    </row>
    <row r="62" spans="1:3">
      <c r="A62" s="235"/>
      <c r="B62" s="592" t="s">
        <v>700</v>
      </c>
      <c r="C62" s="593" t="s">
        <v>435</v>
      </c>
    </row>
    <row r="63" spans="1:3">
      <c r="A63" s="235"/>
      <c r="B63" s="592" t="s">
        <v>436</v>
      </c>
      <c r="C63" s="593" t="s">
        <v>436</v>
      </c>
    </row>
    <row r="64" spans="1:3" ht="12" thickBot="1">
      <c r="A64" s="237"/>
      <c r="B64" s="618" t="s">
        <v>437</v>
      </c>
      <c r="C64" s="619" t="s">
        <v>437</v>
      </c>
    </row>
    <row r="65" spans="1:3" ht="11.25" customHeight="1" thickTop="1">
      <c r="A65" s="594" t="s">
        <v>689</v>
      </c>
      <c r="B65" s="595"/>
      <c r="C65" s="596"/>
    </row>
    <row r="66" spans="1:3" ht="12" thickBot="1">
      <c r="A66" s="237"/>
      <c r="B66" s="618" t="s">
        <v>438</v>
      </c>
      <c r="C66" s="619" t="s">
        <v>438</v>
      </c>
    </row>
    <row r="67" spans="1:3" ht="11.25" customHeight="1" thickTop="1" thickBot="1">
      <c r="A67" s="628" t="s">
        <v>690</v>
      </c>
      <c r="B67" s="629"/>
      <c r="C67" s="630"/>
    </row>
    <row r="68" spans="1:3" ht="12" thickTop="1">
      <c r="A68" s="236"/>
      <c r="B68" s="631" t="s">
        <v>439</v>
      </c>
      <c r="C68" s="632" t="s">
        <v>439</v>
      </c>
    </row>
    <row r="69" spans="1:3">
      <c r="A69" s="235"/>
      <c r="B69" s="592" t="s">
        <v>440</v>
      </c>
      <c r="C69" s="593" t="s">
        <v>440</v>
      </c>
    </row>
    <row r="70" spans="1:3">
      <c r="A70" s="235"/>
      <c r="B70" s="592" t="s">
        <v>441</v>
      </c>
      <c r="C70" s="593" t="s">
        <v>441</v>
      </c>
    </row>
    <row r="71" spans="1:3" ht="38.25" customHeight="1">
      <c r="A71" s="235"/>
      <c r="B71" s="616" t="s">
        <v>702</v>
      </c>
      <c r="C71" s="617" t="s">
        <v>442</v>
      </c>
    </row>
    <row r="72" spans="1:3" ht="33.75" customHeight="1">
      <c r="A72" s="235"/>
      <c r="B72" s="616" t="s">
        <v>705</v>
      </c>
      <c r="C72" s="617" t="s">
        <v>443</v>
      </c>
    </row>
    <row r="73" spans="1:3" ht="15.75" customHeight="1">
      <c r="A73" s="235"/>
      <c r="B73" s="616" t="s">
        <v>701</v>
      </c>
      <c r="C73" s="617" t="s">
        <v>444</v>
      </c>
    </row>
    <row r="74" spans="1:3">
      <c r="A74" s="235"/>
      <c r="B74" s="592" t="s">
        <v>445</v>
      </c>
      <c r="C74" s="593" t="s">
        <v>445</v>
      </c>
    </row>
    <row r="75" spans="1:3" ht="12" thickBot="1">
      <c r="A75" s="237"/>
      <c r="B75" s="618" t="s">
        <v>446</v>
      </c>
      <c r="C75" s="619" t="s">
        <v>446</v>
      </c>
    </row>
    <row r="76" spans="1:3" ht="12" thickTop="1">
      <c r="A76" s="594" t="s">
        <v>779</v>
      </c>
      <c r="B76" s="595"/>
      <c r="C76" s="596"/>
    </row>
    <row r="77" spans="1:3">
      <c r="A77" s="235"/>
      <c r="B77" s="592" t="s">
        <v>438</v>
      </c>
      <c r="C77" s="593"/>
    </row>
    <row r="78" spans="1:3">
      <c r="A78" s="235"/>
      <c r="B78" s="592" t="s">
        <v>777</v>
      </c>
      <c r="C78" s="593"/>
    </row>
    <row r="79" spans="1:3">
      <c r="A79" s="235"/>
      <c r="B79" s="592" t="s">
        <v>778</v>
      </c>
      <c r="C79" s="593"/>
    </row>
    <row r="80" spans="1:3">
      <c r="A80" s="594" t="s">
        <v>780</v>
      </c>
      <c r="B80" s="595"/>
      <c r="C80" s="596"/>
    </row>
    <row r="81" spans="1:3">
      <c r="A81" s="235"/>
      <c r="B81" s="592" t="s">
        <v>438</v>
      </c>
      <c r="C81" s="593"/>
    </row>
    <row r="82" spans="1:3">
      <c r="A82" s="235"/>
      <c r="B82" s="592" t="s">
        <v>781</v>
      </c>
      <c r="C82" s="593"/>
    </row>
    <row r="83" spans="1:3" ht="76.5" customHeight="1">
      <c r="A83" s="235"/>
      <c r="B83" s="592" t="s">
        <v>795</v>
      </c>
      <c r="C83" s="593"/>
    </row>
    <row r="84" spans="1:3" ht="53.25" customHeight="1">
      <c r="A84" s="235"/>
      <c r="B84" s="592" t="s">
        <v>794</v>
      </c>
      <c r="C84" s="593"/>
    </row>
    <row r="85" spans="1:3">
      <c r="A85" s="235"/>
      <c r="B85" s="592" t="s">
        <v>782</v>
      </c>
      <c r="C85" s="593"/>
    </row>
    <row r="86" spans="1:3">
      <c r="A86" s="235"/>
      <c r="B86" s="592" t="s">
        <v>783</v>
      </c>
      <c r="C86" s="593"/>
    </row>
    <row r="87" spans="1:3">
      <c r="A87" s="235"/>
      <c r="B87" s="592" t="s">
        <v>784</v>
      </c>
      <c r="C87" s="593"/>
    </row>
    <row r="88" spans="1:3">
      <c r="A88" s="594" t="s">
        <v>785</v>
      </c>
      <c r="B88" s="595"/>
      <c r="C88" s="596"/>
    </row>
    <row r="89" spans="1:3">
      <c r="A89" s="235"/>
      <c r="B89" s="592" t="s">
        <v>438</v>
      </c>
      <c r="C89" s="593"/>
    </row>
    <row r="90" spans="1:3">
      <c r="A90" s="235"/>
      <c r="B90" s="592" t="s">
        <v>787</v>
      </c>
      <c r="C90" s="593"/>
    </row>
    <row r="91" spans="1:3" ht="12" customHeight="1">
      <c r="A91" s="235"/>
      <c r="B91" s="592" t="s">
        <v>788</v>
      </c>
      <c r="C91" s="593"/>
    </row>
    <row r="92" spans="1:3">
      <c r="A92" s="235"/>
      <c r="B92" s="592" t="s">
        <v>789</v>
      </c>
      <c r="C92" s="593"/>
    </row>
    <row r="93" spans="1:3" ht="24.75" customHeight="1">
      <c r="A93" s="235"/>
      <c r="B93" s="588" t="s">
        <v>831</v>
      </c>
      <c r="C93" s="589"/>
    </row>
    <row r="94" spans="1:3" ht="24" customHeight="1">
      <c r="A94" s="235"/>
      <c r="B94" s="588" t="s">
        <v>832</v>
      </c>
      <c r="C94" s="589"/>
    </row>
    <row r="95" spans="1:3" ht="13.5" customHeight="1">
      <c r="A95" s="235"/>
      <c r="B95" s="590" t="s">
        <v>790</v>
      </c>
      <c r="C95" s="591"/>
    </row>
    <row r="96" spans="1:3" ht="11.25" customHeight="1" thickBot="1">
      <c r="A96" s="600" t="s">
        <v>827</v>
      </c>
      <c r="B96" s="601"/>
      <c r="C96" s="602"/>
    </row>
    <row r="97" spans="1:3" ht="12.75" thickTop="1" thickBot="1">
      <c r="A97" s="614" t="s">
        <v>539</v>
      </c>
      <c r="B97" s="614"/>
      <c r="C97" s="614"/>
    </row>
    <row r="98" spans="1:3">
      <c r="A98" s="385">
        <v>2</v>
      </c>
      <c r="B98" s="382" t="s">
        <v>807</v>
      </c>
      <c r="C98" s="382" t="s">
        <v>828</v>
      </c>
    </row>
    <row r="99" spans="1:3">
      <c r="A99" s="247">
        <v>3</v>
      </c>
      <c r="B99" s="383" t="s">
        <v>808</v>
      </c>
      <c r="C99" s="384" t="s">
        <v>829</v>
      </c>
    </row>
    <row r="100" spans="1:3">
      <c r="A100" s="247">
        <v>4</v>
      </c>
      <c r="B100" s="383" t="s">
        <v>809</v>
      </c>
      <c r="C100" s="384" t="s">
        <v>833</v>
      </c>
    </row>
    <row r="101" spans="1:3" ht="11.25" customHeight="1">
      <c r="A101" s="247">
        <v>5</v>
      </c>
      <c r="B101" s="383" t="s">
        <v>810</v>
      </c>
      <c r="C101" s="384" t="s">
        <v>830</v>
      </c>
    </row>
    <row r="102" spans="1:3" ht="12" customHeight="1">
      <c r="A102" s="247">
        <v>6</v>
      </c>
      <c r="B102" s="383" t="s">
        <v>825</v>
      </c>
      <c r="C102" s="384" t="s">
        <v>811</v>
      </c>
    </row>
    <row r="103" spans="1:3" ht="12" customHeight="1">
      <c r="A103" s="247">
        <v>7</v>
      </c>
      <c r="B103" s="383" t="s">
        <v>812</v>
      </c>
      <c r="C103" s="384" t="s">
        <v>826</v>
      </c>
    </row>
    <row r="104" spans="1:3">
      <c r="A104" s="247">
        <v>8</v>
      </c>
      <c r="B104" s="383" t="s">
        <v>817</v>
      </c>
      <c r="C104" s="384" t="s">
        <v>837</v>
      </c>
    </row>
    <row r="105" spans="1:3" ht="11.25" customHeight="1">
      <c r="A105" s="594" t="s">
        <v>791</v>
      </c>
      <c r="B105" s="595"/>
      <c r="C105" s="596"/>
    </row>
    <row r="106" spans="1:3" ht="27.6" customHeight="1">
      <c r="A106" s="235"/>
      <c r="B106" s="633" t="s">
        <v>438</v>
      </c>
      <c r="C106" s="634"/>
    </row>
    <row r="107" spans="1:3" ht="12" thickBot="1">
      <c r="A107" s="620" t="s">
        <v>692</v>
      </c>
      <c r="B107" s="621"/>
      <c r="C107" s="622"/>
    </row>
    <row r="108" spans="1:3" ht="24" customHeight="1" thickTop="1" thickBot="1">
      <c r="A108" s="623" t="s">
        <v>371</v>
      </c>
      <c r="B108" s="624"/>
      <c r="C108" s="625"/>
    </row>
    <row r="109" spans="1:3">
      <c r="A109" s="239" t="s">
        <v>447</v>
      </c>
      <c r="B109" s="626" t="s">
        <v>448</v>
      </c>
      <c r="C109" s="627"/>
    </row>
    <row r="110" spans="1:3">
      <c r="A110" s="241" t="s">
        <v>449</v>
      </c>
      <c r="B110" s="603" t="s">
        <v>450</v>
      </c>
      <c r="C110" s="604"/>
    </row>
    <row r="111" spans="1:3">
      <c r="A111" s="239" t="s">
        <v>451</v>
      </c>
      <c r="B111" s="605" t="s">
        <v>452</v>
      </c>
      <c r="C111" s="605"/>
    </row>
    <row r="112" spans="1:3">
      <c r="A112" s="241" t="s">
        <v>453</v>
      </c>
      <c r="B112" s="603" t="s">
        <v>454</v>
      </c>
      <c r="C112" s="604"/>
    </row>
    <row r="113" spans="1:3" ht="12" thickBot="1">
      <c r="A113" s="262" t="s">
        <v>455</v>
      </c>
      <c r="B113" s="606" t="s">
        <v>456</v>
      </c>
      <c r="C113" s="606"/>
    </row>
    <row r="114" spans="1:3" ht="12" thickBot="1">
      <c r="A114" s="607" t="s">
        <v>692</v>
      </c>
      <c r="B114" s="608"/>
      <c r="C114" s="609"/>
    </row>
    <row r="115" spans="1:3" ht="12.75" thickTop="1" thickBot="1">
      <c r="A115" s="610" t="s">
        <v>457</v>
      </c>
      <c r="B115" s="610"/>
      <c r="C115" s="610"/>
    </row>
    <row r="116" spans="1:3">
      <c r="A116" s="239">
        <v>1</v>
      </c>
      <c r="B116" s="242" t="s">
        <v>95</v>
      </c>
      <c r="C116" s="243" t="s">
        <v>458</v>
      </c>
    </row>
    <row r="117" spans="1:3">
      <c r="A117" s="239">
        <v>2</v>
      </c>
      <c r="B117" s="242" t="s">
        <v>96</v>
      </c>
      <c r="C117" s="243" t="s">
        <v>96</v>
      </c>
    </row>
    <row r="118" spans="1:3">
      <c r="A118" s="239">
        <v>3</v>
      </c>
      <c r="B118" s="242" t="s">
        <v>97</v>
      </c>
      <c r="C118" s="244" t="s">
        <v>459</v>
      </c>
    </row>
    <row r="119" spans="1:3" ht="33.75">
      <c r="A119" s="239">
        <v>4</v>
      </c>
      <c r="B119" s="242" t="s">
        <v>98</v>
      </c>
      <c r="C119" s="244" t="s">
        <v>668</v>
      </c>
    </row>
    <row r="120" spans="1:3">
      <c r="A120" s="239">
        <v>5</v>
      </c>
      <c r="B120" s="242" t="s">
        <v>99</v>
      </c>
      <c r="C120" s="244" t="s">
        <v>460</v>
      </c>
    </row>
    <row r="121" spans="1:3">
      <c r="A121" s="239">
        <v>5.0999999999999996</v>
      </c>
      <c r="B121" s="242" t="s">
        <v>461</v>
      </c>
      <c r="C121" s="243" t="s">
        <v>462</v>
      </c>
    </row>
    <row r="122" spans="1:3">
      <c r="A122" s="239">
        <v>5.2</v>
      </c>
      <c r="B122" s="242" t="s">
        <v>463</v>
      </c>
      <c r="C122" s="243" t="s">
        <v>464</v>
      </c>
    </row>
    <row r="123" spans="1:3">
      <c r="A123" s="239">
        <v>6</v>
      </c>
      <c r="B123" s="242" t="s">
        <v>100</v>
      </c>
      <c r="C123" s="244" t="s">
        <v>465</v>
      </c>
    </row>
    <row r="124" spans="1:3">
      <c r="A124" s="239">
        <v>7</v>
      </c>
      <c r="B124" s="242" t="s">
        <v>101</v>
      </c>
      <c r="C124" s="244" t="s">
        <v>466</v>
      </c>
    </row>
    <row r="125" spans="1:3" ht="22.5">
      <c r="A125" s="239">
        <v>8</v>
      </c>
      <c r="B125" s="242" t="s">
        <v>102</v>
      </c>
      <c r="C125" s="244" t="s">
        <v>467</v>
      </c>
    </row>
    <row r="126" spans="1:3">
      <c r="A126" s="239">
        <v>9</v>
      </c>
      <c r="B126" s="242" t="s">
        <v>103</v>
      </c>
      <c r="C126" s="244" t="s">
        <v>468</v>
      </c>
    </row>
    <row r="127" spans="1:3" ht="22.5">
      <c r="A127" s="239">
        <v>10</v>
      </c>
      <c r="B127" s="242" t="s">
        <v>469</v>
      </c>
      <c r="C127" s="244" t="s">
        <v>470</v>
      </c>
    </row>
    <row r="128" spans="1:3" ht="22.5">
      <c r="A128" s="239">
        <v>11</v>
      </c>
      <c r="B128" s="242" t="s">
        <v>104</v>
      </c>
      <c r="C128" s="244" t="s">
        <v>471</v>
      </c>
    </row>
    <row r="129" spans="1:3">
      <c r="A129" s="239">
        <v>12</v>
      </c>
      <c r="B129" s="242" t="s">
        <v>105</v>
      </c>
      <c r="C129" s="244" t="s">
        <v>472</v>
      </c>
    </row>
    <row r="130" spans="1:3">
      <c r="A130" s="239">
        <v>13</v>
      </c>
      <c r="B130" s="242" t="s">
        <v>473</v>
      </c>
      <c r="C130" s="244" t="s">
        <v>474</v>
      </c>
    </row>
    <row r="131" spans="1:3">
      <c r="A131" s="239">
        <v>14</v>
      </c>
      <c r="B131" s="242" t="s">
        <v>106</v>
      </c>
      <c r="C131" s="244" t="s">
        <v>475</v>
      </c>
    </row>
    <row r="132" spans="1:3">
      <c r="A132" s="239">
        <v>15</v>
      </c>
      <c r="B132" s="242" t="s">
        <v>107</v>
      </c>
      <c r="C132" s="244" t="s">
        <v>476</v>
      </c>
    </row>
    <row r="133" spans="1:3">
      <c r="A133" s="239">
        <v>16</v>
      </c>
      <c r="B133" s="242" t="s">
        <v>108</v>
      </c>
      <c r="C133" s="244" t="s">
        <v>477</v>
      </c>
    </row>
    <row r="134" spans="1:3">
      <c r="A134" s="239">
        <v>17</v>
      </c>
      <c r="B134" s="242" t="s">
        <v>109</v>
      </c>
      <c r="C134" s="244" t="s">
        <v>478</v>
      </c>
    </row>
    <row r="135" spans="1:3">
      <c r="A135" s="239">
        <v>18</v>
      </c>
      <c r="B135" s="242" t="s">
        <v>110</v>
      </c>
      <c r="C135" s="244" t="s">
        <v>669</v>
      </c>
    </row>
    <row r="136" spans="1:3" ht="22.5">
      <c r="A136" s="239">
        <v>19</v>
      </c>
      <c r="B136" s="242" t="s">
        <v>670</v>
      </c>
      <c r="C136" s="244" t="s">
        <v>671</v>
      </c>
    </row>
    <row r="137" spans="1:3" ht="22.5">
      <c r="A137" s="239">
        <v>20</v>
      </c>
      <c r="B137" s="242" t="s">
        <v>111</v>
      </c>
      <c r="C137" s="244" t="s">
        <v>672</v>
      </c>
    </row>
    <row r="138" spans="1:3">
      <c r="A138" s="239">
        <v>21</v>
      </c>
      <c r="B138" s="242" t="s">
        <v>112</v>
      </c>
      <c r="C138" s="244" t="s">
        <v>479</v>
      </c>
    </row>
    <row r="139" spans="1:3">
      <c r="A139" s="239">
        <v>22</v>
      </c>
      <c r="B139" s="242" t="s">
        <v>113</v>
      </c>
      <c r="C139" s="244" t="s">
        <v>673</v>
      </c>
    </row>
    <row r="140" spans="1:3">
      <c r="A140" s="239">
        <v>23</v>
      </c>
      <c r="B140" s="242" t="s">
        <v>114</v>
      </c>
      <c r="C140" s="244" t="s">
        <v>480</v>
      </c>
    </row>
    <row r="141" spans="1:3">
      <c r="A141" s="239">
        <v>24</v>
      </c>
      <c r="B141" s="242" t="s">
        <v>115</v>
      </c>
      <c r="C141" s="244" t="s">
        <v>481</v>
      </c>
    </row>
    <row r="142" spans="1:3" ht="22.5">
      <c r="A142" s="239">
        <v>25</v>
      </c>
      <c r="B142" s="242" t="s">
        <v>116</v>
      </c>
      <c r="C142" s="244" t="s">
        <v>482</v>
      </c>
    </row>
    <row r="143" spans="1:3" ht="33.75">
      <c r="A143" s="239">
        <v>26</v>
      </c>
      <c r="B143" s="242" t="s">
        <v>117</v>
      </c>
      <c r="C143" s="244" t="s">
        <v>483</v>
      </c>
    </row>
    <row r="144" spans="1:3">
      <c r="A144" s="239">
        <v>27</v>
      </c>
      <c r="B144" s="242" t="s">
        <v>484</v>
      </c>
      <c r="C144" s="244" t="s">
        <v>485</v>
      </c>
    </row>
    <row r="145" spans="1:3" ht="22.5">
      <c r="A145" s="239">
        <v>28</v>
      </c>
      <c r="B145" s="242" t="s">
        <v>124</v>
      </c>
      <c r="C145" s="244" t="s">
        <v>486</v>
      </c>
    </row>
    <row r="146" spans="1:3">
      <c r="A146" s="239">
        <v>29</v>
      </c>
      <c r="B146" s="242" t="s">
        <v>118</v>
      </c>
      <c r="C146" s="263" t="s">
        <v>487</v>
      </c>
    </row>
    <row r="147" spans="1:3">
      <c r="A147" s="239">
        <v>30</v>
      </c>
      <c r="B147" s="242" t="s">
        <v>119</v>
      </c>
      <c r="C147" s="263" t="s">
        <v>488</v>
      </c>
    </row>
    <row r="148" spans="1:3" ht="32.25" customHeight="1">
      <c r="A148" s="239">
        <v>31</v>
      </c>
      <c r="B148" s="242" t="s">
        <v>489</v>
      </c>
      <c r="C148" s="263" t="s">
        <v>490</v>
      </c>
    </row>
    <row r="149" spans="1:3">
      <c r="A149" s="239">
        <v>31.1</v>
      </c>
      <c r="B149" s="242" t="s">
        <v>491</v>
      </c>
      <c r="C149" s="245" t="s">
        <v>492</v>
      </c>
    </row>
    <row r="150" spans="1:3" ht="33.75">
      <c r="A150" s="239" t="s">
        <v>493</v>
      </c>
      <c r="B150" s="242" t="s">
        <v>706</v>
      </c>
      <c r="C150" s="272" t="s">
        <v>716</v>
      </c>
    </row>
    <row r="151" spans="1:3">
      <c r="A151" s="239">
        <v>31.2</v>
      </c>
      <c r="B151" s="242" t="s">
        <v>494</v>
      </c>
      <c r="C151" s="272" t="s">
        <v>495</v>
      </c>
    </row>
    <row r="152" spans="1:3">
      <c r="A152" s="239" t="s">
        <v>496</v>
      </c>
      <c r="B152" s="242" t="s">
        <v>706</v>
      </c>
      <c r="C152" s="272" t="s">
        <v>707</v>
      </c>
    </row>
    <row r="153" spans="1:3" ht="33.75">
      <c r="A153" s="239">
        <v>32</v>
      </c>
      <c r="B153" s="268" t="s">
        <v>497</v>
      </c>
      <c r="C153" s="272" t="s">
        <v>708</v>
      </c>
    </row>
    <row r="154" spans="1:3">
      <c r="A154" s="239">
        <v>33</v>
      </c>
      <c r="B154" s="242" t="s">
        <v>120</v>
      </c>
      <c r="C154" s="272" t="s">
        <v>498</v>
      </c>
    </row>
    <row r="155" spans="1:3">
      <c r="A155" s="239">
        <v>34</v>
      </c>
      <c r="B155" s="270" t="s">
        <v>121</v>
      </c>
      <c r="C155" s="272" t="s">
        <v>499</v>
      </c>
    </row>
    <row r="156" spans="1:3">
      <c r="A156" s="239">
        <v>35</v>
      </c>
      <c r="B156" s="270" t="s">
        <v>122</v>
      </c>
      <c r="C156" s="272" t="s">
        <v>500</v>
      </c>
    </row>
    <row r="157" spans="1:3">
      <c r="A157" s="255" t="s">
        <v>717</v>
      </c>
      <c r="B157" s="270" t="s">
        <v>129</v>
      </c>
      <c r="C157" s="272" t="s">
        <v>745</v>
      </c>
    </row>
    <row r="158" spans="1:3">
      <c r="A158" s="255">
        <v>36.1</v>
      </c>
      <c r="B158" s="270" t="s">
        <v>501</v>
      </c>
      <c r="C158" s="272" t="s">
        <v>502</v>
      </c>
    </row>
    <row r="159" spans="1:3" ht="22.5">
      <c r="A159" s="255" t="s">
        <v>718</v>
      </c>
      <c r="B159" s="270" t="s">
        <v>706</v>
      </c>
      <c r="C159" s="245" t="s">
        <v>709</v>
      </c>
    </row>
    <row r="160" spans="1:3" ht="22.5">
      <c r="A160" s="255">
        <v>36.200000000000003</v>
      </c>
      <c r="B160" s="271" t="s">
        <v>754</v>
      </c>
      <c r="C160" s="245" t="s">
        <v>746</v>
      </c>
    </row>
    <row r="161" spans="1:3" ht="22.5">
      <c r="A161" s="255" t="s">
        <v>719</v>
      </c>
      <c r="B161" s="270" t="s">
        <v>706</v>
      </c>
      <c r="C161" s="245" t="s">
        <v>747</v>
      </c>
    </row>
    <row r="162" spans="1:3" ht="22.5">
      <c r="A162" s="255">
        <v>36.299999999999997</v>
      </c>
      <c r="B162" s="271" t="s">
        <v>755</v>
      </c>
      <c r="C162" s="245" t="s">
        <v>748</v>
      </c>
    </row>
    <row r="163" spans="1:3" ht="22.5">
      <c r="A163" s="255" t="s">
        <v>720</v>
      </c>
      <c r="B163" s="270" t="s">
        <v>706</v>
      </c>
      <c r="C163" s="245" t="s">
        <v>749</v>
      </c>
    </row>
    <row r="164" spans="1:3">
      <c r="A164" s="255" t="s">
        <v>721</v>
      </c>
      <c r="B164" s="270" t="s">
        <v>123</v>
      </c>
      <c r="C164" s="269" t="s">
        <v>750</v>
      </c>
    </row>
    <row r="165" spans="1:3">
      <c r="A165" s="255" t="s">
        <v>722</v>
      </c>
      <c r="B165" s="270" t="s">
        <v>706</v>
      </c>
      <c r="C165" s="269" t="s">
        <v>751</v>
      </c>
    </row>
    <row r="166" spans="1:3">
      <c r="A166" s="253">
        <v>37</v>
      </c>
      <c r="B166" s="270" t="s">
        <v>505</v>
      </c>
      <c r="C166" s="245" t="s">
        <v>506</v>
      </c>
    </row>
    <row r="167" spans="1:3">
      <c r="A167" s="253">
        <v>37.1</v>
      </c>
      <c r="B167" s="270" t="s">
        <v>507</v>
      </c>
      <c r="C167" s="245" t="s">
        <v>508</v>
      </c>
    </row>
    <row r="168" spans="1:3">
      <c r="A168" s="254" t="s">
        <v>503</v>
      </c>
      <c r="B168" s="270" t="s">
        <v>706</v>
      </c>
      <c r="C168" s="245" t="s">
        <v>710</v>
      </c>
    </row>
    <row r="169" spans="1:3">
      <c r="A169" s="253">
        <v>37.200000000000003</v>
      </c>
      <c r="B169" s="270" t="s">
        <v>510</v>
      </c>
      <c r="C169" s="245" t="s">
        <v>511</v>
      </c>
    </row>
    <row r="170" spans="1:3" ht="22.5">
      <c r="A170" s="254" t="s">
        <v>504</v>
      </c>
      <c r="B170" s="242" t="s">
        <v>706</v>
      </c>
      <c r="C170" s="245" t="s">
        <v>711</v>
      </c>
    </row>
    <row r="171" spans="1:3">
      <c r="A171" s="253">
        <v>38</v>
      </c>
      <c r="B171" s="242" t="s">
        <v>125</v>
      </c>
      <c r="C171" s="245" t="s">
        <v>513</v>
      </c>
    </row>
    <row r="172" spans="1:3">
      <c r="A172" s="255">
        <v>38.1</v>
      </c>
      <c r="B172" s="242" t="s">
        <v>126</v>
      </c>
      <c r="C172" s="263" t="s">
        <v>126</v>
      </c>
    </row>
    <row r="173" spans="1:3">
      <c r="A173" s="255" t="s">
        <v>509</v>
      </c>
      <c r="B173" s="246" t="s">
        <v>514</v>
      </c>
      <c r="C173" s="605" t="s">
        <v>515</v>
      </c>
    </row>
    <row r="174" spans="1:3">
      <c r="A174" s="255" t="s">
        <v>723</v>
      </c>
      <c r="B174" s="246" t="s">
        <v>516</v>
      </c>
      <c r="C174" s="605"/>
    </row>
    <row r="175" spans="1:3">
      <c r="A175" s="255" t="s">
        <v>724</v>
      </c>
      <c r="B175" s="246" t="s">
        <v>517</v>
      </c>
      <c r="C175" s="605"/>
    </row>
    <row r="176" spans="1:3">
      <c r="A176" s="255" t="s">
        <v>725</v>
      </c>
      <c r="B176" s="246" t="s">
        <v>518</v>
      </c>
      <c r="C176" s="605"/>
    </row>
    <row r="177" spans="1:3">
      <c r="A177" s="255" t="s">
        <v>726</v>
      </c>
      <c r="B177" s="246" t="s">
        <v>519</v>
      </c>
      <c r="C177" s="605"/>
    </row>
    <row r="178" spans="1:3">
      <c r="A178" s="255" t="s">
        <v>727</v>
      </c>
      <c r="B178" s="246" t="s">
        <v>520</v>
      </c>
      <c r="C178" s="605"/>
    </row>
    <row r="179" spans="1:3">
      <c r="A179" s="255">
        <v>38.200000000000003</v>
      </c>
      <c r="B179" s="242" t="s">
        <v>127</v>
      </c>
      <c r="C179" s="263" t="s">
        <v>127</v>
      </c>
    </row>
    <row r="180" spans="1:3">
      <c r="A180" s="255" t="s">
        <v>512</v>
      </c>
      <c r="B180" s="246" t="s">
        <v>521</v>
      </c>
      <c r="C180" s="605" t="s">
        <v>522</v>
      </c>
    </row>
    <row r="181" spans="1:3">
      <c r="A181" s="255" t="s">
        <v>728</v>
      </c>
      <c r="B181" s="246" t="s">
        <v>523</v>
      </c>
      <c r="C181" s="605"/>
    </row>
    <row r="182" spans="1:3">
      <c r="A182" s="255" t="s">
        <v>729</v>
      </c>
      <c r="B182" s="246" t="s">
        <v>524</v>
      </c>
      <c r="C182" s="605"/>
    </row>
    <row r="183" spans="1:3">
      <c r="A183" s="255" t="s">
        <v>730</v>
      </c>
      <c r="B183" s="246" t="s">
        <v>525</v>
      </c>
      <c r="C183" s="605"/>
    </row>
    <row r="184" spans="1:3">
      <c r="A184" s="255" t="s">
        <v>731</v>
      </c>
      <c r="B184" s="246" t="s">
        <v>526</v>
      </c>
      <c r="C184" s="605"/>
    </row>
    <row r="185" spans="1:3">
      <c r="A185" s="255" t="s">
        <v>732</v>
      </c>
      <c r="B185" s="246" t="s">
        <v>527</v>
      </c>
      <c r="C185" s="605"/>
    </row>
    <row r="186" spans="1:3">
      <c r="A186" s="255" t="s">
        <v>733</v>
      </c>
      <c r="B186" s="246" t="s">
        <v>528</v>
      </c>
      <c r="C186" s="605"/>
    </row>
    <row r="187" spans="1:3">
      <c r="A187" s="255">
        <v>38.299999999999997</v>
      </c>
      <c r="B187" s="242" t="s">
        <v>128</v>
      </c>
      <c r="C187" s="263" t="s">
        <v>529</v>
      </c>
    </row>
    <row r="188" spans="1:3">
      <c r="A188" s="255" t="s">
        <v>734</v>
      </c>
      <c r="B188" s="246" t="s">
        <v>530</v>
      </c>
      <c r="C188" s="605" t="s">
        <v>531</v>
      </c>
    </row>
    <row r="189" spans="1:3">
      <c r="A189" s="255" t="s">
        <v>735</v>
      </c>
      <c r="B189" s="246" t="s">
        <v>532</v>
      </c>
      <c r="C189" s="605"/>
    </row>
    <row r="190" spans="1:3">
      <c r="A190" s="255" t="s">
        <v>736</v>
      </c>
      <c r="B190" s="246" t="s">
        <v>533</v>
      </c>
      <c r="C190" s="605"/>
    </row>
    <row r="191" spans="1:3">
      <c r="A191" s="255" t="s">
        <v>737</v>
      </c>
      <c r="B191" s="246" t="s">
        <v>534</v>
      </c>
      <c r="C191" s="605"/>
    </row>
    <row r="192" spans="1:3">
      <c r="A192" s="255" t="s">
        <v>738</v>
      </c>
      <c r="B192" s="246" t="s">
        <v>535</v>
      </c>
      <c r="C192" s="605"/>
    </row>
    <row r="193" spans="1:3">
      <c r="A193" s="255" t="s">
        <v>739</v>
      </c>
      <c r="B193" s="246" t="s">
        <v>536</v>
      </c>
      <c r="C193" s="605"/>
    </row>
    <row r="194" spans="1:3">
      <c r="A194" s="255">
        <v>38.4</v>
      </c>
      <c r="B194" s="242" t="s">
        <v>505</v>
      </c>
      <c r="C194" s="245" t="s">
        <v>506</v>
      </c>
    </row>
    <row r="195" spans="1:3" s="240" customFormat="1">
      <c r="A195" s="255" t="s">
        <v>740</v>
      </c>
      <c r="B195" s="246" t="s">
        <v>530</v>
      </c>
      <c r="C195" s="605" t="s">
        <v>537</v>
      </c>
    </row>
    <row r="196" spans="1:3">
      <c r="A196" s="255" t="s">
        <v>741</v>
      </c>
      <c r="B196" s="246" t="s">
        <v>532</v>
      </c>
      <c r="C196" s="605"/>
    </row>
    <row r="197" spans="1:3">
      <c r="A197" s="255" t="s">
        <v>742</v>
      </c>
      <c r="B197" s="246" t="s">
        <v>533</v>
      </c>
      <c r="C197" s="605"/>
    </row>
    <row r="198" spans="1:3">
      <c r="A198" s="255" t="s">
        <v>743</v>
      </c>
      <c r="B198" s="246" t="s">
        <v>534</v>
      </c>
      <c r="C198" s="605"/>
    </row>
    <row r="199" spans="1:3" ht="12" thickBot="1">
      <c r="A199" s="256" t="s">
        <v>744</v>
      </c>
      <c r="B199" s="246" t="s">
        <v>538</v>
      </c>
      <c r="C199" s="605"/>
    </row>
    <row r="200" spans="1:3" ht="12" thickBot="1">
      <c r="A200" s="600" t="s">
        <v>693</v>
      </c>
      <c r="B200" s="601"/>
      <c r="C200" s="602"/>
    </row>
    <row r="201" spans="1:3" ht="12.75" thickTop="1" thickBot="1">
      <c r="A201" s="614" t="s">
        <v>539</v>
      </c>
      <c r="B201" s="614"/>
      <c r="C201" s="614"/>
    </row>
    <row r="202" spans="1:3">
      <c r="A202" s="247">
        <v>11.1</v>
      </c>
      <c r="B202" s="248" t="s">
        <v>540</v>
      </c>
      <c r="C202" s="243" t="s">
        <v>541</v>
      </c>
    </row>
    <row r="203" spans="1:3">
      <c r="A203" s="247">
        <v>11.2</v>
      </c>
      <c r="B203" s="248" t="s">
        <v>542</v>
      </c>
      <c r="C203" s="243" t="s">
        <v>543</v>
      </c>
    </row>
    <row r="204" spans="1:3" ht="22.5">
      <c r="A204" s="247">
        <v>11.3</v>
      </c>
      <c r="B204" s="248" t="s">
        <v>544</v>
      </c>
      <c r="C204" s="243" t="s">
        <v>545</v>
      </c>
    </row>
    <row r="205" spans="1:3" ht="22.5">
      <c r="A205" s="247">
        <v>11.4</v>
      </c>
      <c r="B205" s="248" t="s">
        <v>546</v>
      </c>
      <c r="C205" s="243" t="s">
        <v>547</v>
      </c>
    </row>
    <row r="206" spans="1:3" ht="22.5">
      <c r="A206" s="247">
        <v>11.5</v>
      </c>
      <c r="B206" s="248" t="s">
        <v>548</v>
      </c>
      <c r="C206" s="243" t="s">
        <v>549</v>
      </c>
    </row>
    <row r="207" spans="1:3">
      <c r="A207" s="247">
        <v>11.6</v>
      </c>
      <c r="B207" s="248" t="s">
        <v>550</v>
      </c>
      <c r="C207" s="243" t="s">
        <v>551</v>
      </c>
    </row>
    <row r="208" spans="1:3" ht="22.5">
      <c r="A208" s="247">
        <v>11.7</v>
      </c>
      <c r="B208" s="248" t="s">
        <v>712</v>
      </c>
      <c r="C208" s="243" t="s">
        <v>713</v>
      </c>
    </row>
    <row r="209" spans="1:3" ht="22.5">
      <c r="A209" s="247">
        <v>11.8</v>
      </c>
      <c r="B209" s="248" t="s">
        <v>714</v>
      </c>
      <c r="C209" s="243" t="s">
        <v>715</v>
      </c>
    </row>
    <row r="210" spans="1:3">
      <c r="A210" s="247">
        <v>11.9</v>
      </c>
      <c r="B210" s="243" t="s">
        <v>552</v>
      </c>
      <c r="C210" s="243" t="s">
        <v>553</v>
      </c>
    </row>
    <row r="211" spans="1:3">
      <c r="A211" s="247">
        <v>11.1</v>
      </c>
      <c r="B211" s="243" t="s">
        <v>554</v>
      </c>
      <c r="C211" s="243" t="s">
        <v>555</v>
      </c>
    </row>
    <row r="212" spans="1:3">
      <c r="A212" s="247">
        <v>11.11</v>
      </c>
      <c r="B212" s="245" t="s">
        <v>556</v>
      </c>
      <c r="C212" s="243" t="s">
        <v>557</v>
      </c>
    </row>
    <row r="213" spans="1:3">
      <c r="A213" s="247">
        <v>11.12</v>
      </c>
      <c r="B213" s="248" t="s">
        <v>558</v>
      </c>
      <c r="C213" s="243" t="s">
        <v>559</v>
      </c>
    </row>
    <row r="214" spans="1:3">
      <c r="A214" s="247">
        <v>11.13</v>
      </c>
      <c r="B214" s="248" t="s">
        <v>560</v>
      </c>
      <c r="C214" s="263" t="s">
        <v>561</v>
      </c>
    </row>
    <row r="215" spans="1:3" ht="22.5">
      <c r="A215" s="247">
        <v>11.14</v>
      </c>
      <c r="B215" s="248" t="s">
        <v>752</v>
      </c>
      <c r="C215" s="263" t="s">
        <v>753</v>
      </c>
    </row>
    <row r="216" spans="1:3">
      <c r="A216" s="247">
        <v>11.15</v>
      </c>
      <c r="B216" s="248" t="s">
        <v>562</v>
      </c>
      <c r="C216" s="263" t="s">
        <v>563</v>
      </c>
    </row>
    <row r="217" spans="1:3">
      <c r="A217" s="247">
        <v>11.16</v>
      </c>
      <c r="B217" s="248" t="s">
        <v>564</v>
      </c>
      <c r="C217" s="263" t="s">
        <v>565</v>
      </c>
    </row>
    <row r="218" spans="1:3">
      <c r="A218" s="247">
        <v>11.17</v>
      </c>
      <c r="B218" s="248" t="s">
        <v>566</v>
      </c>
      <c r="C218" s="263" t="s">
        <v>567</v>
      </c>
    </row>
    <row r="219" spans="1:3">
      <c r="A219" s="247">
        <v>11.18</v>
      </c>
      <c r="B219" s="248" t="s">
        <v>568</v>
      </c>
      <c r="C219" s="263" t="s">
        <v>569</v>
      </c>
    </row>
    <row r="220" spans="1:3" ht="22.5">
      <c r="A220" s="247">
        <v>11.19</v>
      </c>
      <c r="B220" s="248" t="s">
        <v>570</v>
      </c>
      <c r="C220" s="263" t="s">
        <v>674</v>
      </c>
    </row>
    <row r="221" spans="1:3" ht="22.5">
      <c r="A221" s="247">
        <v>11.2</v>
      </c>
      <c r="B221" s="248" t="s">
        <v>571</v>
      </c>
      <c r="C221" s="263" t="s">
        <v>675</v>
      </c>
    </row>
    <row r="222" spans="1:3" s="240" customFormat="1">
      <c r="A222" s="247">
        <v>11.21</v>
      </c>
      <c r="B222" s="248" t="s">
        <v>572</v>
      </c>
      <c r="C222" s="263" t="s">
        <v>573</v>
      </c>
    </row>
    <row r="223" spans="1:3">
      <c r="A223" s="247">
        <v>11.22</v>
      </c>
      <c r="B223" s="248" t="s">
        <v>574</v>
      </c>
      <c r="C223" s="263" t="s">
        <v>575</v>
      </c>
    </row>
    <row r="224" spans="1:3">
      <c r="A224" s="247">
        <v>11.23</v>
      </c>
      <c r="B224" s="248" t="s">
        <v>576</v>
      </c>
      <c r="C224" s="263" t="s">
        <v>577</v>
      </c>
    </row>
    <row r="225" spans="1:3">
      <c r="A225" s="247">
        <v>11.24</v>
      </c>
      <c r="B225" s="248" t="s">
        <v>578</v>
      </c>
      <c r="C225" s="263" t="s">
        <v>579</v>
      </c>
    </row>
    <row r="226" spans="1:3">
      <c r="A226" s="247">
        <v>11.25</v>
      </c>
      <c r="B226" s="265" t="s">
        <v>580</v>
      </c>
      <c r="C226" s="266" t="s">
        <v>581</v>
      </c>
    </row>
    <row r="227" spans="1:3" ht="12" thickBot="1">
      <c r="A227" s="611" t="s">
        <v>694</v>
      </c>
      <c r="B227" s="612"/>
      <c r="C227" s="613"/>
    </row>
    <row r="228" spans="1:3" ht="12.75" thickTop="1" thickBot="1">
      <c r="A228" s="614" t="s">
        <v>539</v>
      </c>
      <c r="B228" s="614"/>
      <c r="C228" s="614"/>
    </row>
    <row r="229" spans="1:3">
      <c r="A229" s="241" t="s">
        <v>582</v>
      </c>
      <c r="B229" s="249" t="s">
        <v>583</v>
      </c>
      <c r="C229" s="615" t="s">
        <v>584</v>
      </c>
    </row>
    <row r="230" spans="1:3">
      <c r="A230" s="239" t="s">
        <v>585</v>
      </c>
      <c r="B230" s="245" t="s">
        <v>586</v>
      </c>
      <c r="C230" s="605"/>
    </row>
    <row r="231" spans="1:3">
      <c r="A231" s="239" t="s">
        <v>587</v>
      </c>
      <c r="B231" s="245" t="s">
        <v>588</v>
      </c>
      <c r="C231" s="605"/>
    </row>
    <row r="232" spans="1:3">
      <c r="A232" s="239" t="s">
        <v>589</v>
      </c>
      <c r="B232" s="245" t="s">
        <v>590</v>
      </c>
      <c r="C232" s="605"/>
    </row>
    <row r="233" spans="1:3">
      <c r="A233" s="239" t="s">
        <v>591</v>
      </c>
      <c r="B233" s="245" t="s">
        <v>592</v>
      </c>
      <c r="C233" s="605"/>
    </row>
    <row r="234" spans="1:3">
      <c r="A234" s="239" t="s">
        <v>593</v>
      </c>
      <c r="B234" s="245" t="s">
        <v>594</v>
      </c>
      <c r="C234" s="263" t="s">
        <v>595</v>
      </c>
    </row>
    <row r="235" spans="1:3" ht="22.5">
      <c r="A235" s="239" t="s">
        <v>596</v>
      </c>
      <c r="B235" s="245" t="s">
        <v>597</v>
      </c>
      <c r="C235" s="263" t="s">
        <v>598</v>
      </c>
    </row>
    <row r="236" spans="1:3">
      <c r="A236" s="239" t="s">
        <v>599</v>
      </c>
      <c r="B236" s="245" t="s">
        <v>600</v>
      </c>
      <c r="C236" s="263" t="s">
        <v>601</v>
      </c>
    </row>
    <row r="237" spans="1:3">
      <c r="A237" s="239" t="s">
        <v>602</v>
      </c>
      <c r="B237" s="245" t="s">
        <v>603</v>
      </c>
      <c r="C237" s="605" t="s">
        <v>604</v>
      </c>
    </row>
    <row r="238" spans="1:3">
      <c r="A238" s="239" t="s">
        <v>605</v>
      </c>
      <c r="B238" s="245" t="s">
        <v>606</v>
      </c>
      <c r="C238" s="605"/>
    </row>
    <row r="239" spans="1:3">
      <c r="A239" s="239" t="s">
        <v>607</v>
      </c>
      <c r="B239" s="245" t="s">
        <v>608</v>
      </c>
      <c r="C239" s="605"/>
    </row>
    <row r="240" spans="1:3">
      <c r="A240" s="239" t="s">
        <v>609</v>
      </c>
      <c r="B240" s="245" t="s">
        <v>610</v>
      </c>
      <c r="C240" s="605" t="s">
        <v>584</v>
      </c>
    </row>
    <row r="241" spans="1:3">
      <c r="A241" s="239" t="s">
        <v>611</v>
      </c>
      <c r="B241" s="245" t="s">
        <v>612</v>
      </c>
      <c r="C241" s="605"/>
    </row>
    <row r="242" spans="1:3">
      <c r="A242" s="239" t="s">
        <v>613</v>
      </c>
      <c r="B242" s="245" t="s">
        <v>614</v>
      </c>
      <c r="C242" s="605"/>
    </row>
    <row r="243" spans="1:3" s="240" customFormat="1">
      <c r="A243" s="239" t="s">
        <v>615</v>
      </c>
      <c r="B243" s="245" t="s">
        <v>616</v>
      </c>
      <c r="C243" s="605"/>
    </row>
    <row r="244" spans="1:3">
      <c r="A244" s="239" t="s">
        <v>617</v>
      </c>
      <c r="B244" s="245" t="s">
        <v>618</v>
      </c>
      <c r="C244" s="605"/>
    </row>
    <row r="245" spans="1:3">
      <c r="A245" s="239" t="s">
        <v>619</v>
      </c>
      <c r="B245" s="245" t="s">
        <v>620</v>
      </c>
      <c r="C245" s="605"/>
    </row>
    <row r="246" spans="1:3">
      <c r="A246" s="239" t="s">
        <v>621</v>
      </c>
      <c r="B246" s="245" t="s">
        <v>622</v>
      </c>
      <c r="C246" s="605"/>
    </row>
    <row r="247" spans="1:3">
      <c r="A247" s="239" t="s">
        <v>623</v>
      </c>
      <c r="B247" s="245" t="s">
        <v>624</v>
      </c>
      <c r="C247" s="605"/>
    </row>
    <row r="248" spans="1:3" s="240" customFormat="1" ht="12" thickBot="1">
      <c r="A248" s="600" t="s">
        <v>695</v>
      </c>
      <c r="B248" s="601"/>
      <c r="C248" s="602"/>
    </row>
    <row r="249" spans="1:3" ht="12.75" thickTop="1" thickBot="1">
      <c r="A249" s="597" t="s">
        <v>625</v>
      </c>
      <c r="B249" s="597"/>
      <c r="C249" s="597"/>
    </row>
    <row r="250" spans="1:3">
      <c r="A250" s="239">
        <v>13.1</v>
      </c>
      <c r="B250" s="598" t="s">
        <v>626</v>
      </c>
      <c r="C250" s="599"/>
    </row>
    <row r="251" spans="1:3" ht="33.75">
      <c r="A251" s="239" t="s">
        <v>627</v>
      </c>
      <c r="B251" s="248" t="s">
        <v>628</v>
      </c>
      <c r="C251" s="243" t="s">
        <v>629</v>
      </c>
    </row>
    <row r="252" spans="1:3" ht="101.25">
      <c r="A252" s="239" t="s">
        <v>630</v>
      </c>
      <c r="B252" s="248" t="s">
        <v>631</v>
      </c>
      <c r="C252" s="243" t="s">
        <v>632</v>
      </c>
    </row>
    <row r="253" spans="1:3" ht="12" thickBot="1">
      <c r="A253" s="600" t="s">
        <v>696</v>
      </c>
      <c r="B253" s="601"/>
      <c r="C253" s="602"/>
    </row>
    <row r="254" spans="1:3" ht="12.75" thickTop="1" thickBot="1">
      <c r="A254" s="597" t="s">
        <v>625</v>
      </c>
      <c r="B254" s="597"/>
      <c r="C254" s="597"/>
    </row>
    <row r="255" spans="1:3">
      <c r="A255" s="239">
        <v>14.1</v>
      </c>
      <c r="B255" s="598" t="s">
        <v>633</v>
      </c>
      <c r="C255" s="599"/>
    </row>
    <row r="256" spans="1:3" ht="22.5">
      <c r="A256" s="239" t="s">
        <v>634</v>
      </c>
      <c r="B256" s="248" t="s">
        <v>635</v>
      </c>
      <c r="C256" s="243" t="s">
        <v>636</v>
      </c>
    </row>
    <row r="257" spans="1:3" ht="45">
      <c r="A257" s="239" t="s">
        <v>637</v>
      </c>
      <c r="B257" s="248" t="s">
        <v>638</v>
      </c>
      <c r="C257" s="243" t="s">
        <v>639</v>
      </c>
    </row>
    <row r="258" spans="1:3" ht="12" customHeight="1">
      <c r="A258" s="239" t="s">
        <v>640</v>
      </c>
      <c r="B258" s="248" t="s">
        <v>641</v>
      </c>
      <c r="C258" s="243" t="s">
        <v>642</v>
      </c>
    </row>
    <row r="259" spans="1:3" ht="33.75">
      <c r="A259" s="239" t="s">
        <v>643</v>
      </c>
      <c r="B259" s="248" t="s">
        <v>644</v>
      </c>
      <c r="C259" s="243" t="s">
        <v>645</v>
      </c>
    </row>
    <row r="260" spans="1:3" ht="11.25" customHeight="1">
      <c r="A260" s="239" t="s">
        <v>646</v>
      </c>
      <c r="B260" s="248" t="s">
        <v>647</v>
      </c>
      <c r="C260" s="243" t="s">
        <v>648</v>
      </c>
    </row>
    <row r="261" spans="1:3" ht="56.25">
      <c r="A261" s="239" t="s">
        <v>649</v>
      </c>
      <c r="B261" s="248" t="s">
        <v>650</v>
      </c>
      <c r="C261" s="243" t="s">
        <v>651</v>
      </c>
    </row>
    <row r="262" spans="1:3">
      <c r="A262" s="234"/>
      <c r="B262" s="234"/>
      <c r="C262" s="234"/>
    </row>
    <row r="263" spans="1:3">
      <c r="A263" s="234"/>
      <c r="B263" s="234"/>
      <c r="C263" s="234"/>
    </row>
    <row r="264" spans="1:3">
      <c r="A264" s="234"/>
      <c r="B264" s="234"/>
      <c r="C264" s="234"/>
    </row>
    <row r="265" spans="1:3">
      <c r="A265" s="234"/>
      <c r="B265" s="234"/>
      <c r="C265" s="234"/>
    </row>
    <row r="266" spans="1:3">
      <c r="A266" s="234"/>
      <c r="B266" s="234"/>
      <c r="C266" s="234"/>
    </row>
  </sheetData>
  <mergeCells count="125">
    <mergeCell ref="A97:C97"/>
    <mergeCell ref="A1:C1"/>
    <mergeCell ref="B2:C2"/>
    <mergeCell ref="A4:C4"/>
    <mergeCell ref="B5:C5"/>
    <mergeCell ref="B6:C6"/>
    <mergeCell ref="B7:C7"/>
    <mergeCell ref="B3:C3"/>
    <mergeCell ref="B47:C47"/>
    <mergeCell ref="A46:C46"/>
    <mergeCell ref="B14:C14"/>
    <mergeCell ref="B15:C15"/>
    <mergeCell ref="B16:C16"/>
    <mergeCell ref="B17:C17"/>
    <mergeCell ref="B18:C18"/>
    <mergeCell ref="B19:C19"/>
    <mergeCell ref="B8:C8"/>
    <mergeCell ref="B9:C9"/>
    <mergeCell ref="B10:C10"/>
    <mergeCell ref="B11:C11"/>
    <mergeCell ref="B12:C12"/>
    <mergeCell ref="B13:C13"/>
    <mergeCell ref="A26:C26"/>
    <mergeCell ref="B27:C27"/>
    <mergeCell ref="A28:C28"/>
    <mergeCell ref="B29:C29"/>
    <mergeCell ref="B30:C30"/>
    <mergeCell ref="B31:C31"/>
    <mergeCell ref="B20:C20"/>
    <mergeCell ref="B21:C21"/>
    <mergeCell ref="B22:C22"/>
    <mergeCell ref="B23:C23"/>
    <mergeCell ref="B24:C24"/>
    <mergeCell ref="B25:C25"/>
    <mergeCell ref="B38:C38"/>
    <mergeCell ref="B39:C39"/>
    <mergeCell ref="B40:C40"/>
    <mergeCell ref="B41:C41"/>
    <mergeCell ref="A42:C42"/>
    <mergeCell ref="B43:C43"/>
    <mergeCell ref="B32:C32"/>
    <mergeCell ref="B33:C33"/>
    <mergeCell ref="B34:C34"/>
    <mergeCell ref="B35:C35"/>
    <mergeCell ref="B36:C36"/>
    <mergeCell ref="B37:C37"/>
    <mergeCell ref="B52:C52"/>
    <mergeCell ref="B53:C53"/>
    <mergeCell ref="B54:C54"/>
    <mergeCell ref="B44:C44"/>
    <mergeCell ref="B45:C45"/>
    <mergeCell ref="A48:C48"/>
    <mergeCell ref="B49:C49"/>
    <mergeCell ref="B50:C50"/>
    <mergeCell ref="B51:C51"/>
    <mergeCell ref="B61:C61"/>
    <mergeCell ref="B62:C62"/>
    <mergeCell ref="B63:C63"/>
    <mergeCell ref="B64:C64"/>
    <mergeCell ref="A65:C65"/>
    <mergeCell ref="B66:C66"/>
    <mergeCell ref="A55:C55"/>
    <mergeCell ref="B56:C56"/>
    <mergeCell ref="B57:C57"/>
    <mergeCell ref="B58:C58"/>
    <mergeCell ref="B59:C59"/>
    <mergeCell ref="B60:C60"/>
    <mergeCell ref="B73:C73"/>
    <mergeCell ref="B74:C74"/>
    <mergeCell ref="B75:C75"/>
    <mergeCell ref="A107:C107"/>
    <mergeCell ref="A108:C108"/>
    <mergeCell ref="B109:C109"/>
    <mergeCell ref="A67:C67"/>
    <mergeCell ref="B68:C68"/>
    <mergeCell ref="B69:C69"/>
    <mergeCell ref="B70:C70"/>
    <mergeCell ref="B71:C71"/>
    <mergeCell ref="B72:C72"/>
    <mergeCell ref="A76:C76"/>
    <mergeCell ref="B77:C77"/>
    <mergeCell ref="A96:C96"/>
    <mergeCell ref="B106:C106"/>
    <mergeCell ref="B78:C78"/>
    <mergeCell ref="B79:C79"/>
    <mergeCell ref="A80:C80"/>
    <mergeCell ref="B81:C81"/>
    <mergeCell ref="B82:C82"/>
    <mergeCell ref="B85:C85"/>
    <mergeCell ref="B86:C86"/>
    <mergeCell ref="A105:C105"/>
    <mergeCell ref="A249:C249"/>
    <mergeCell ref="B250:C250"/>
    <mergeCell ref="A253:C253"/>
    <mergeCell ref="A254:C254"/>
    <mergeCell ref="B255:C255"/>
    <mergeCell ref="B110:C110"/>
    <mergeCell ref="B111:C111"/>
    <mergeCell ref="B112:C112"/>
    <mergeCell ref="B113:C113"/>
    <mergeCell ref="A114:C114"/>
    <mergeCell ref="A115:C115"/>
    <mergeCell ref="A248:C248"/>
    <mergeCell ref="A227:C227"/>
    <mergeCell ref="A228:C228"/>
    <mergeCell ref="C229:C233"/>
    <mergeCell ref="C237:C239"/>
    <mergeCell ref="C240:C247"/>
    <mergeCell ref="C173:C178"/>
    <mergeCell ref="C180:C186"/>
    <mergeCell ref="C188:C193"/>
    <mergeCell ref="C195:C199"/>
    <mergeCell ref="A200:C200"/>
    <mergeCell ref="A201:C201"/>
    <mergeCell ref="B94:C94"/>
    <mergeCell ref="B95:C95"/>
    <mergeCell ref="B83:C83"/>
    <mergeCell ref="B84:C84"/>
    <mergeCell ref="B87:C87"/>
    <mergeCell ref="A88:C88"/>
    <mergeCell ref="B89:C89"/>
    <mergeCell ref="B93:C93"/>
    <mergeCell ref="B90:C90"/>
    <mergeCell ref="B91:C91"/>
    <mergeCell ref="B92:C92"/>
  </mergeCells>
  <pageMargins left="0.25" right="0.25" top="0.75" bottom="0.75" header="0.3" footer="0.3"/>
  <pageSetup orientation="landscape" horizontalDpi="1200"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1"/>
  <sheetViews>
    <sheetView zoomScaleNormal="100" workbookViewId="0">
      <pane xSplit="1" ySplit="5" topLeftCell="B6" activePane="bottomRight" state="frozen"/>
      <selection pane="topRight" activeCell="B1" sqref="B1"/>
      <selection pane="bottomLeft" activeCell="A6" sqref="A6"/>
      <selection pane="bottomRight" activeCell="H29" sqref="H29"/>
    </sheetView>
  </sheetViews>
  <sheetFormatPr defaultRowHeight="15.75"/>
  <cols>
    <col min="1" max="1" width="9.5703125" style="20" bestFit="1" customWidth="1"/>
    <col min="2" max="2" width="67" style="17" customWidth="1"/>
    <col min="3" max="3" width="12.7109375" style="17" customWidth="1"/>
    <col min="4" max="7" width="12.7109375" style="2" customWidth="1"/>
    <col min="8" max="13" width="6.7109375" customWidth="1"/>
  </cols>
  <sheetData>
    <row r="1" spans="1:8">
      <c r="A1" s="18" t="s">
        <v>231</v>
      </c>
      <c r="B1" s="523" t="s">
        <v>897</v>
      </c>
    </row>
    <row r="2" spans="1:8">
      <c r="A2" s="18" t="s">
        <v>232</v>
      </c>
      <c r="B2" s="524">
        <v>43190</v>
      </c>
      <c r="C2" s="30"/>
      <c r="D2" s="19"/>
      <c r="E2" s="19"/>
      <c r="F2" s="19"/>
      <c r="G2" s="19"/>
      <c r="H2" s="1"/>
    </row>
    <row r="3" spans="1:8">
      <c r="A3" s="18"/>
      <c r="C3" s="30"/>
      <c r="D3" s="19"/>
      <c r="E3" s="19"/>
      <c r="F3" s="19"/>
      <c r="G3" s="19"/>
      <c r="H3" s="1"/>
    </row>
    <row r="4" spans="1:8" ht="16.5" thickBot="1">
      <c r="A4" s="77" t="s">
        <v>654</v>
      </c>
      <c r="B4" s="219" t="s">
        <v>266</v>
      </c>
      <c r="C4" s="220"/>
      <c r="D4" s="221"/>
      <c r="E4" s="221"/>
      <c r="F4" s="221"/>
      <c r="G4" s="221"/>
      <c r="H4" s="1"/>
    </row>
    <row r="5" spans="1:8" ht="15">
      <c r="A5" s="351" t="s">
        <v>32</v>
      </c>
      <c r="B5" s="352"/>
      <c r="C5" s="353" t="s">
        <v>5</v>
      </c>
      <c r="D5" s="354" t="s">
        <v>6</v>
      </c>
      <c r="E5" s="354" t="s">
        <v>7</v>
      </c>
      <c r="F5" s="354" t="s">
        <v>8</v>
      </c>
      <c r="G5" s="355" t="s">
        <v>9</v>
      </c>
    </row>
    <row r="6" spans="1:8" ht="15">
      <c r="A6" s="130"/>
      <c r="B6" s="33" t="s">
        <v>228</v>
      </c>
      <c r="C6" s="356"/>
      <c r="D6" s="356"/>
      <c r="E6" s="356"/>
      <c r="F6" s="356"/>
      <c r="G6" s="357"/>
    </row>
    <row r="7" spans="1:8" ht="15">
      <c r="A7" s="130"/>
      <c r="B7" s="34" t="s">
        <v>233</v>
      </c>
      <c r="C7" s="356"/>
      <c r="D7" s="356"/>
      <c r="E7" s="356"/>
      <c r="F7" s="356"/>
      <c r="G7" s="357"/>
    </row>
    <row r="8" spans="1:8" ht="15">
      <c r="A8" s="131">
        <v>1</v>
      </c>
      <c r="B8" s="264" t="s">
        <v>29</v>
      </c>
      <c r="C8" s="273">
        <v>31206663</v>
      </c>
      <c r="D8" s="274">
        <v>30637975</v>
      </c>
      <c r="E8" s="274">
        <v>22867461</v>
      </c>
      <c r="F8" s="274">
        <v>22394780</v>
      </c>
      <c r="G8" s="275">
        <v>21851067</v>
      </c>
    </row>
    <row r="9" spans="1:8" ht="15">
      <c r="A9" s="131">
        <v>2</v>
      </c>
      <c r="B9" s="264" t="s">
        <v>130</v>
      </c>
      <c r="C9" s="273">
        <v>31206663</v>
      </c>
      <c r="D9" s="274">
        <v>30637975</v>
      </c>
      <c r="E9" s="274">
        <v>22867461</v>
      </c>
      <c r="F9" s="274">
        <v>22394780</v>
      </c>
      <c r="G9" s="275">
        <v>21851067</v>
      </c>
    </row>
    <row r="10" spans="1:8" ht="15">
      <c r="A10" s="131">
        <v>3</v>
      </c>
      <c r="B10" s="264" t="s">
        <v>94</v>
      </c>
      <c r="C10" s="273">
        <v>31774397</v>
      </c>
      <c r="D10" s="274">
        <v>31208212</v>
      </c>
      <c r="E10" s="274">
        <v>23418557</v>
      </c>
      <c r="F10" s="274">
        <v>22755625</v>
      </c>
      <c r="G10" s="275">
        <v>22157989</v>
      </c>
    </row>
    <row r="11" spans="1:8" ht="25.5">
      <c r="A11" s="130"/>
      <c r="B11" s="33" t="s">
        <v>229</v>
      </c>
      <c r="C11" s="356"/>
      <c r="D11" s="356"/>
      <c r="E11" s="356"/>
      <c r="F11" s="356"/>
      <c r="G11" s="357"/>
    </row>
    <row r="12" spans="1:8" ht="15" customHeight="1">
      <c r="A12" s="131">
        <v>4</v>
      </c>
      <c r="B12" s="264" t="s">
        <v>676</v>
      </c>
      <c r="C12" s="394">
        <v>59174064.011002995</v>
      </c>
      <c r="D12" s="274">
        <v>62018875.560399994</v>
      </c>
      <c r="E12" s="274">
        <v>59549141.998961002</v>
      </c>
      <c r="F12" s="274">
        <v>66287504.441961996</v>
      </c>
      <c r="G12" s="275">
        <v>78627535</v>
      </c>
    </row>
    <row r="13" spans="1:8" ht="15">
      <c r="A13" s="130"/>
      <c r="B13" s="33" t="s">
        <v>131</v>
      </c>
      <c r="C13" s="356"/>
      <c r="D13" s="356"/>
      <c r="E13" s="356"/>
      <c r="F13" s="356"/>
      <c r="G13" s="357"/>
    </row>
    <row r="14" spans="1:8" s="3" customFormat="1" ht="15">
      <c r="A14" s="131"/>
      <c r="B14" s="34" t="s">
        <v>840</v>
      </c>
      <c r="C14" s="356"/>
      <c r="D14" s="356"/>
      <c r="E14" s="356"/>
      <c r="F14" s="356"/>
      <c r="G14" s="357"/>
    </row>
    <row r="15" spans="1:8" ht="15">
      <c r="A15" s="129">
        <v>5</v>
      </c>
      <c r="B15" s="32" t="s">
        <v>841</v>
      </c>
      <c r="C15" s="459">
        <v>0.52737062295057757</v>
      </c>
      <c r="D15" s="460">
        <v>0.494010488309511</v>
      </c>
      <c r="E15" s="460">
        <v>0.38400991571631687</v>
      </c>
      <c r="F15" s="460">
        <v>0.33779999999999999</v>
      </c>
      <c r="G15" s="461">
        <v>0.27789999999999998</v>
      </c>
    </row>
    <row r="16" spans="1:8" ht="15" customHeight="1">
      <c r="A16" s="129">
        <v>6</v>
      </c>
      <c r="B16" s="32" t="s">
        <v>842</v>
      </c>
      <c r="C16" s="459">
        <v>0.52737062295057757</v>
      </c>
      <c r="D16" s="460">
        <v>0.494010488309511</v>
      </c>
      <c r="E16" s="460">
        <v>0.38400991571631687</v>
      </c>
      <c r="F16" s="460">
        <v>0.33779999999999999</v>
      </c>
      <c r="G16" s="461">
        <v>0.27789999999999998</v>
      </c>
    </row>
    <row r="17" spans="1:7" ht="15">
      <c r="A17" s="129">
        <v>7</v>
      </c>
      <c r="B17" s="32" t="s">
        <v>843</v>
      </c>
      <c r="C17" s="459">
        <v>0.536964927642823</v>
      </c>
      <c r="D17" s="460">
        <v>0.50320506004025201</v>
      </c>
      <c r="E17" s="460">
        <v>0.39326438994551088</v>
      </c>
      <c r="F17" s="460">
        <v>0.34329999999999999</v>
      </c>
      <c r="G17" s="461">
        <v>0.28179999999999999</v>
      </c>
    </row>
    <row r="18" spans="1:7" ht="15">
      <c r="A18" s="130"/>
      <c r="B18" s="33" t="s">
        <v>11</v>
      </c>
      <c r="C18" s="462"/>
      <c r="D18" s="462"/>
      <c r="E18" s="462"/>
      <c r="F18" s="462"/>
      <c r="G18" s="463"/>
    </row>
    <row r="19" spans="1:7" ht="15" customHeight="1">
      <c r="A19" s="132">
        <v>8</v>
      </c>
      <c r="B19" s="35" t="s">
        <v>12</v>
      </c>
      <c r="C19" s="464">
        <v>5.0011945882958916E-2</v>
      </c>
      <c r="D19" s="465">
        <v>3.3114064193745185E-2</v>
      </c>
      <c r="E19" s="465">
        <v>2.7903664953495465E-2</v>
      </c>
      <c r="F19" s="465">
        <v>1.7999999999999999E-2</v>
      </c>
      <c r="G19" s="466">
        <v>5.0999999999999997E-2</v>
      </c>
    </row>
    <row r="20" spans="1:7" ht="15">
      <c r="A20" s="132">
        <v>9</v>
      </c>
      <c r="B20" s="35" t="s">
        <v>13</v>
      </c>
      <c r="C20" s="464">
        <v>2.7177804978619408E-3</v>
      </c>
      <c r="D20" s="465">
        <v>3.154044151038276E-3</v>
      </c>
      <c r="E20" s="465">
        <v>2.9601149879768464E-3</v>
      </c>
      <c r="F20" s="465">
        <v>2E-3</v>
      </c>
      <c r="G20" s="466">
        <v>4.7999999999999996E-3</v>
      </c>
    </row>
    <row r="21" spans="1:7" ht="15">
      <c r="A21" s="132">
        <v>10</v>
      </c>
      <c r="B21" s="35" t="s">
        <v>14</v>
      </c>
      <c r="C21" s="464">
        <v>2.3467607079733034E-2</v>
      </c>
      <c r="D21" s="465">
        <v>1.6373655601981545E-2</v>
      </c>
      <c r="E21" s="465">
        <v>1.6275495231119774E-2</v>
      </c>
      <c r="F21" s="465">
        <v>9.5999999999999992E-3</v>
      </c>
      <c r="G21" s="466">
        <v>3.5900000000000001E-2</v>
      </c>
    </row>
    <row r="22" spans="1:7" ht="15">
      <c r="A22" s="132">
        <v>11</v>
      </c>
      <c r="B22" s="35" t="s">
        <v>267</v>
      </c>
      <c r="C22" s="464">
        <v>4.7294165385096974E-2</v>
      </c>
      <c r="D22" s="465">
        <v>2.9960020042706908E-2</v>
      </c>
      <c r="E22" s="465">
        <v>2.4943549965518619E-2</v>
      </c>
      <c r="F22" s="465">
        <v>1.6E-2</v>
      </c>
      <c r="G22" s="466">
        <v>4.6199999999999998E-2</v>
      </c>
    </row>
    <row r="23" spans="1:7" ht="15">
      <c r="A23" s="132">
        <v>12</v>
      </c>
      <c r="B23" s="35" t="s">
        <v>15</v>
      </c>
      <c r="C23" s="464">
        <v>2.7052703415867418E-2</v>
      </c>
      <c r="D23" s="465">
        <v>1.1301959760958548E-2</v>
      </c>
      <c r="E23" s="465">
        <v>1.4752141000584936E-2</v>
      </c>
      <c r="F23" s="465">
        <v>1.04E-2</v>
      </c>
      <c r="G23" s="466">
        <v>2.9600000000000001E-2</v>
      </c>
    </row>
    <row r="24" spans="1:7" ht="15">
      <c r="A24" s="132">
        <v>13</v>
      </c>
      <c r="B24" s="35" t="s">
        <v>16</v>
      </c>
      <c r="C24" s="464">
        <v>7.1575539303192992E-2</v>
      </c>
      <c r="D24" s="465">
        <v>3.7156507733945375E-2</v>
      </c>
      <c r="E24" s="465">
        <v>4.9432700002689525E-2</v>
      </c>
      <c r="F24" s="465">
        <v>3.3700000000000001E-2</v>
      </c>
      <c r="G24" s="466">
        <v>9.0499999999999997E-2</v>
      </c>
    </row>
    <row r="25" spans="1:7" ht="15">
      <c r="A25" s="130"/>
      <c r="B25" s="33" t="s">
        <v>17</v>
      </c>
      <c r="C25" s="462"/>
      <c r="D25" s="462"/>
      <c r="E25" s="462"/>
      <c r="F25" s="462"/>
      <c r="G25" s="463"/>
    </row>
    <row r="26" spans="1:7" ht="15">
      <c r="A26" s="132">
        <v>14</v>
      </c>
      <c r="B26" s="35" t="s">
        <v>18</v>
      </c>
      <c r="C26" s="464">
        <v>5.5105669259036871E-2</v>
      </c>
      <c r="D26" s="465">
        <v>7.3027493341134939E-2</v>
      </c>
      <c r="E26" s="465">
        <v>2.3285839755516732E-2</v>
      </c>
      <c r="F26" s="465">
        <v>3.3399999999999999E-2</v>
      </c>
      <c r="G26" s="466">
        <v>4.1700000000000001E-2</v>
      </c>
    </row>
    <row r="27" spans="1:7" ht="15" customHeight="1">
      <c r="A27" s="132">
        <v>15</v>
      </c>
      <c r="B27" s="35" t="s">
        <v>19</v>
      </c>
      <c r="C27" s="464">
        <v>4.484572546238199E-2</v>
      </c>
      <c r="D27" s="465">
        <v>4.9772986121765575E-2</v>
      </c>
      <c r="E27" s="465">
        <v>3.695679404268537E-2</v>
      </c>
      <c r="F27" s="465">
        <v>4.1599999999999998E-2</v>
      </c>
      <c r="G27" s="466">
        <v>4.3700000000000003E-2</v>
      </c>
    </row>
    <row r="28" spans="1:7" ht="15">
      <c r="A28" s="132">
        <v>16</v>
      </c>
      <c r="B28" s="35" t="s">
        <v>20</v>
      </c>
      <c r="C28" s="464">
        <v>0.58022246691874724</v>
      </c>
      <c r="D28" s="465">
        <v>0.59794020820000571</v>
      </c>
      <c r="E28" s="465">
        <v>0.58580962805244174</v>
      </c>
      <c r="F28" s="465">
        <v>0.59470000000000001</v>
      </c>
      <c r="G28" s="466">
        <v>0.62019999999999997</v>
      </c>
    </row>
    <row r="29" spans="1:7" ht="15" customHeight="1">
      <c r="A29" s="132">
        <v>17</v>
      </c>
      <c r="B29" s="35" t="s">
        <v>21</v>
      </c>
      <c r="C29" s="464">
        <v>0.47910986360805013</v>
      </c>
      <c r="D29" s="465">
        <v>0.56310605834084415</v>
      </c>
      <c r="E29" s="465">
        <v>0.55454801937931641</v>
      </c>
      <c r="F29" s="465">
        <v>0.59519999999999995</v>
      </c>
      <c r="G29" s="466">
        <v>0.60819999999999996</v>
      </c>
    </row>
    <row r="30" spans="1:7" ht="15">
      <c r="A30" s="132">
        <v>18</v>
      </c>
      <c r="B30" s="35" t="s">
        <v>22</v>
      </c>
      <c r="C30" s="464">
        <v>5.7533835618117082E-3</v>
      </c>
      <c r="D30" s="465">
        <v>0.20809442803308958</v>
      </c>
      <c r="E30" s="465">
        <v>0.21548163883912469</v>
      </c>
      <c r="F30" s="465">
        <v>0.22320000000000001</v>
      </c>
      <c r="G30" s="466">
        <v>5.7099999999999998E-2</v>
      </c>
    </row>
    <row r="31" spans="1:7" ht="15" customHeight="1">
      <c r="A31" s="130"/>
      <c r="B31" s="33" t="s">
        <v>23</v>
      </c>
      <c r="C31" s="462"/>
      <c r="D31" s="462"/>
      <c r="E31" s="462"/>
      <c r="F31" s="462"/>
      <c r="G31" s="463"/>
    </row>
    <row r="32" spans="1:7" ht="15" customHeight="1">
      <c r="A32" s="132">
        <v>19</v>
      </c>
      <c r="B32" s="35" t="s">
        <v>24</v>
      </c>
      <c r="C32" s="464">
        <v>0.64774455812963616</v>
      </c>
      <c r="D32" s="464">
        <v>0.76003144136441891</v>
      </c>
      <c r="E32" s="464">
        <v>0.65188154028217526</v>
      </c>
      <c r="F32" s="464">
        <v>0.75060000000000004</v>
      </c>
      <c r="G32" s="467">
        <v>0.749</v>
      </c>
    </row>
    <row r="33" spans="1:7" ht="15" customHeight="1">
      <c r="A33" s="132">
        <v>20</v>
      </c>
      <c r="B33" s="35" t="s">
        <v>25</v>
      </c>
      <c r="C33" s="464">
        <v>0.79452302431338251</v>
      </c>
      <c r="D33" s="464">
        <v>0.85839682446031318</v>
      </c>
      <c r="E33" s="464">
        <v>0.80404970450994095</v>
      </c>
      <c r="F33" s="464">
        <v>0.79620000000000002</v>
      </c>
      <c r="G33" s="467">
        <v>0.82789999999999997</v>
      </c>
    </row>
    <row r="34" spans="1:7" ht="15" customHeight="1">
      <c r="A34" s="132">
        <v>21</v>
      </c>
      <c r="B34" s="276" t="s">
        <v>26</v>
      </c>
      <c r="C34" s="464">
        <v>0.53900235519900186</v>
      </c>
      <c r="D34" s="464">
        <v>0.63578579452985173</v>
      </c>
      <c r="E34" s="464">
        <v>0.57086660696990532</v>
      </c>
      <c r="F34" s="464">
        <v>0.69930000000000003</v>
      </c>
      <c r="G34" s="467">
        <v>0.67959999999999998</v>
      </c>
    </row>
    <row r="35" spans="1:7" ht="15" customHeight="1">
      <c r="A35" s="359"/>
      <c r="B35" s="33" t="s">
        <v>839</v>
      </c>
      <c r="C35" s="356"/>
      <c r="D35" s="356"/>
      <c r="E35" s="356"/>
      <c r="F35" s="356"/>
      <c r="G35" s="357"/>
    </row>
    <row r="36" spans="1:7" ht="15" customHeight="1">
      <c r="A36" s="132">
        <v>22</v>
      </c>
      <c r="B36" s="350" t="s">
        <v>823</v>
      </c>
      <c r="C36" s="276">
        <f>'14. LCR'!H23</f>
        <v>48732701.201639324</v>
      </c>
      <c r="D36" s="276"/>
      <c r="E36" s="276"/>
      <c r="F36" s="276"/>
      <c r="G36" s="358"/>
    </row>
    <row r="37" spans="1:7" ht="15">
      <c r="A37" s="132">
        <v>23</v>
      </c>
      <c r="B37" s="35" t="s">
        <v>824</v>
      </c>
      <c r="C37" s="276">
        <f>'14. LCR'!H24</f>
        <v>21220739.274601635</v>
      </c>
      <c r="D37" s="277"/>
      <c r="E37" s="277"/>
      <c r="F37" s="277"/>
      <c r="G37" s="278"/>
    </row>
    <row r="38" spans="1:7" thickBot="1">
      <c r="A38" s="133">
        <v>24</v>
      </c>
      <c r="B38" s="279" t="s">
        <v>822</v>
      </c>
      <c r="C38" s="468">
        <f>'14. LCR'!H25</f>
        <v>2.3194241736766816</v>
      </c>
      <c r="D38" s="469"/>
      <c r="E38" s="469"/>
      <c r="F38" s="469"/>
      <c r="G38" s="470"/>
    </row>
    <row r="39" spans="1:7">
      <c r="A39" s="21"/>
    </row>
    <row r="40" spans="1:7" ht="52.5">
      <c r="B40" s="349" t="s">
        <v>844</v>
      </c>
    </row>
    <row r="41" spans="1:7" ht="90.75">
      <c r="B41" s="410" t="s">
        <v>838</v>
      </c>
      <c r="D41" s="379"/>
      <c r="E41" s="379"/>
      <c r="F41" s="379"/>
      <c r="G41" s="379"/>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3"/>
  <sheetViews>
    <sheetView workbookViewId="0">
      <pane xSplit="1" ySplit="5" topLeftCell="B33" activePane="bottomRight" state="frozen"/>
      <selection pane="topRight" activeCell="B1" sqref="B1"/>
      <selection pane="bottomLeft" activeCell="A5" sqref="A5"/>
      <selection pane="bottomRight" activeCell="K22" sqref="K22"/>
    </sheetView>
  </sheetViews>
  <sheetFormatPr defaultRowHeight="15"/>
  <cols>
    <col min="1" max="1" width="9.5703125" style="2" bestFit="1" customWidth="1"/>
    <col min="2" max="2" width="55.140625" style="2" bestFit="1" customWidth="1"/>
    <col min="3" max="3" width="11.7109375" style="2" customWidth="1"/>
    <col min="4" max="4" width="13.28515625" style="2" customWidth="1"/>
    <col min="5" max="5" width="14.5703125" style="2" customWidth="1"/>
    <col min="6" max="6" width="11.7109375" style="2" customWidth="1"/>
    <col min="7" max="7" width="13.7109375" style="2" customWidth="1"/>
    <col min="8" max="8" width="14.5703125" style="2" customWidth="1"/>
  </cols>
  <sheetData>
    <row r="1" spans="1:8" ht="15.75">
      <c r="A1" s="18" t="s">
        <v>231</v>
      </c>
      <c r="B1" s="523" t="s">
        <v>897</v>
      </c>
    </row>
    <row r="2" spans="1:8" ht="15.75">
      <c r="A2" s="18" t="s">
        <v>232</v>
      </c>
      <c r="B2" s="524">
        <v>43190</v>
      </c>
    </row>
    <row r="3" spans="1:8" ht="15.75">
      <c r="A3" s="18"/>
    </row>
    <row r="4" spans="1:8" ht="16.5" thickBot="1">
      <c r="A4" s="36" t="s">
        <v>655</v>
      </c>
      <c r="B4" s="78" t="s">
        <v>288</v>
      </c>
      <c r="C4" s="36"/>
      <c r="D4" s="37"/>
      <c r="E4" s="37"/>
      <c r="F4" s="38"/>
      <c r="G4" s="38"/>
      <c r="H4" s="39" t="s">
        <v>135</v>
      </c>
    </row>
    <row r="5" spans="1:8" ht="15.75">
      <c r="A5" s="40"/>
      <c r="B5" s="41"/>
      <c r="C5" s="536" t="s">
        <v>237</v>
      </c>
      <c r="D5" s="537"/>
      <c r="E5" s="538"/>
      <c r="F5" s="536" t="s">
        <v>238</v>
      </c>
      <c r="G5" s="537"/>
      <c r="H5" s="539"/>
    </row>
    <row r="6" spans="1:8" ht="15.75">
      <c r="A6" s="42" t="s">
        <v>32</v>
      </c>
      <c r="B6" s="43" t="s">
        <v>195</v>
      </c>
      <c r="C6" s="44" t="s">
        <v>33</v>
      </c>
      <c r="D6" s="44" t="s">
        <v>136</v>
      </c>
      <c r="E6" s="44" t="s">
        <v>74</v>
      </c>
      <c r="F6" s="44" t="s">
        <v>33</v>
      </c>
      <c r="G6" s="44" t="s">
        <v>136</v>
      </c>
      <c r="H6" s="45" t="s">
        <v>74</v>
      </c>
    </row>
    <row r="7" spans="1:8" ht="15.75">
      <c r="A7" s="42">
        <v>1</v>
      </c>
      <c r="B7" s="46" t="s">
        <v>196</v>
      </c>
      <c r="C7" s="280">
        <v>1752378</v>
      </c>
      <c r="D7" s="280">
        <v>4602794</v>
      </c>
      <c r="E7" s="281">
        <f>C7+D7</f>
        <v>6355172</v>
      </c>
      <c r="F7" s="282">
        <v>1618260</v>
      </c>
      <c r="G7" s="283">
        <v>3382541</v>
      </c>
      <c r="H7" s="284">
        <f>F7+G7</f>
        <v>5000801</v>
      </c>
    </row>
    <row r="8" spans="1:8" ht="15.75">
      <c r="A8" s="42">
        <v>2</v>
      </c>
      <c r="B8" s="46" t="s">
        <v>197</v>
      </c>
      <c r="C8" s="280">
        <v>2018452</v>
      </c>
      <c r="D8" s="280">
        <v>8079690</v>
      </c>
      <c r="E8" s="281">
        <f t="shared" ref="E8:E20" si="0">C8+D8</f>
        <v>10098142</v>
      </c>
      <c r="F8" s="282">
        <v>745743</v>
      </c>
      <c r="G8" s="283">
        <v>6691574</v>
      </c>
      <c r="H8" s="284">
        <f t="shared" ref="H8:H40" si="1">F8+G8</f>
        <v>7437317</v>
      </c>
    </row>
    <row r="9" spans="1:8" ht="15.75">
      <c r="A9" s="42">
        <v>3</v>
      </c>
      <c r="B9" s="46" t="s">
        <v>198</v>
      </c>
      <c r="C9" s="280">
        <v>4072607</v>
      </c>
      <c r="D9" s="280">
        <v>13500785</v>
      </c>
      <c r="E9" s="281">
        <f t="shared" si="0"/>
        <v>17573392</v>
      </c>
      <c r="F9" s="282">
        <v>6529651</v>
      </c>
      <c r="G9" s="283">
        <v>29135254</v>
      </c>
      <c r="H9" s="284">
        <f t="shared" si="1"/>
        <v>35664905</v>
      </c>
    </row>
    <row r="10" spans="1:8" ht="15.75">
      <c r="A10" s="42">
        <v>4</v>
      </c>
      <c r="B10" s="46" t="s">
        <v>227</v>
      </c>
      <c r="C10" s="280">
        <v>0</v>
      </c>
      <c r="D10" s="280">
        <v>0</v>
      </c>
      <c r="E10" s="281">
        <f t="shared" si="0"/>
        <v>0</v>
      </c>
      <c r="F10" s="282">
        <v>0</v>
      </c>
      <c r="G10" s="283">
        <v>0</v>
      </c>
      <c r="H10" s="284">
        <f t="shared" si="1"/>
        <v>0</v>
      </c>
    </row>
    <row r="11" spans="1:8" ht="15.75">
      <c r="A11" s="42">
        <v>5</v>
      </c>
      <c r="B11" s="46" t="s">
        <v>199</v>
      </c>
      <c r="C11" s="280">
        <v>20766269</v>
      </c>
      <c r="D11" s="280">
        <v>0</v>
      </c>
      <c r="E11" s="281">
        <f t="shared" si="0"/>
        <v>20766269</v>
      </c>
      <c r="F11" s="282">
        <v>12718978</v>
      </c>
      <c r="G11" s="283">
        <v>0</v>
      </c>
      <c r="H11" s="284">
        <f t="shared" si="1"/>
        <v>12718978</v>
      </c>
    </row>
    <row r="12" spans="1:8" ht="15.75">
      <c r="A12" s="42">
        <v>6.1</v>
      </c>
      <c r="B12" s="47" t="s">
        <v>200</v>
      </c>
      <c r="C12" s="280">
        <v>7889406</v>
      </c>
      <c r="D12" s="280">
        <v>10904849</v>
      </c>
      <c r="E12" s="281">
        <f t="shared" si="0"/>
        <v>18794255</v>
      </c>
      <c r="F12" s="282">
        <v>6210297</v>
      </c>
      <c r="G12" s="283">
        <v>10140985</v>
      </c>
      <c r="H12" s="284">
        <f t="shared" si="1"/>
        <v>16351282</v>
      </c>
    </row>
    <row r="13" spans="1:8" ht="15.75">
      <c r="A13" s="42">
        <v>6.2</v>
      </c>
      <c r="B13" s="47" t="s">
        <v>201</v>
      </c>
      <c r="C13" s="280">
        <v>-226936</v>
      </c>
      <c r="D13" s="280">
        <v>-615906</v>
      </c>
      <c r="E13" s="281">
        <f t="shared" si="0"/>
        <v>-842842</v>
      </c>
      <c r="F13" s="282">
        <v>-221534</v>
      </c>
      <c r="G13" s="283">
        <v>-493639</v>
      </c>
      <c r="H13" s="284">
        <f t="shared" si="1"/>
        <v>-715173</v>
      </c>
    </row>
    <row r="14" spans="1:8" ht="15.75">
      <c r="A14" s="42">
        <v>6</v>
      </c>
      <c r="B14" s="46" t="s">
        <v>202</v>
      </c>
      <c r="C14" s="487">
        <f>C12+C13</f>
        <v>7662470</v>
      </c>
      <c r="D14" s="487">
        <f>D12+D13</f>
        <v>10288943</v>
      </c>
      <c r="E14" s="487">
        <f t="shared" si="0"/>
        <v>17951413</v>
      </c>
      <c r="F14" s="487">
        <f>F12+F13</f>
        <v>5988763</v>
      </c>
      <c r="G14" s="487">
        <f>G12+G13</f>
        <v>9647346</v>
      </c>
      <c r="H14" s="488">
        <f t="shared" si="1"/>
        <v>15636109</v>
      </c>
    </row>
    <row r="15" spans="1:8" ht="15.75">
      <c r="A15" s="42">
        <v>7</v>
      </c>
      <c r="B15" s="46" t="s">
        <v>203</v>
      </c>
      <c r="C15" s="280">
        <v>156432</v>
      </c>
      <c r="D15" s="280">
        <v>56119</v>
      </c>
      <c r="E15" s="281">
        <f t="shared" si="0"/>
        <v>212551</v>
      </c>
      <c r="F15" s="282">
        <v>73606</v>
      </c>
      <c r="G15" s="283">
        <v>53949</v>
      </c>
      <c r="H15" s="284">
        <f t="shared" si="1"/>
        <v>127555</v>
      </c>
    </row>
    <row r="16" spans="1:8" ht="15.75">
      <c r="A16" s="42">
        <v>8</v>
      </c>
      <c r="B16" s="46" t="s">
        <v>204</v>
      </c>
      <c r="C16" s="280">
        <v>124341</v>
      </c>
      <c r="D16" s="280"/>
      <c r="E16" s="281">
        <f t="shared" si="0"/>
        <v>124341</v>
      </c>
      <c r="F16" s="282">
        <v>0</v>
      </c>
      <c r="G16" s="283"/>
      <c r="H16" s="284">
        <f t="shared" si="1"/>
        <v>0</v>
      </c>
    </row>
    <row r="17" spans="1:8" ht="15.75">
      <c r="A17" s="42">
        <v>9</v>
      </c>
      <c r="B17" s="46" t="s">
        <v>205</v>
      </c>
      <c r="C17" s="280">
        <v>0</v>
      </c>
      <c r="D17" s="280">
        <v>0</v>
      </c>
      <c r="E17" s="281">
        <f t="shared" si="0"/>
        <v>0</v>
      </c>
      <c r="F17" s="282">
        <v>0</v>
      </c>
      <c r="G17" s="283">
        <v>0</v>
      </c>
      <c r="H17" s="284">
        <f t="shared" si="1"/>
        <v>0</v>
      </c>
    </row>
    <row r="18" spans="1:8" ht="15.75">
      <c r="A18" s="42">
        <v>10</v>
      </c>
      <c r="B18" s="46" t="s">
        <v>206</v>
      </c>
      <c r="C18" s="280">
        <v>3667506</v>
      </c>
      <c r="D18" s="280"/>
      <c r="E18" s="281">
        <f t="shared" si="0"/>
        <v>3667506</v>
      </c>
      <c r="F18" s="282">
        <v>3970086</v>
      </c>
      <c r="G18" s="283"/>
      <c r="H18" s="284">
        <f t="shared" si="1"/>
        <v>3970086</v>
      </c>
    </row>
    <row r="19" spans="1:8" ht="15.75">
      <c r="A19" s="42">
        <v>11</v>
      </c>
      <c r="B19" s="46" t="s">
        <v>207</v>
      </c>
      <c r="C19" s="280">
        <v>90381</v>
      </c>
      <c r="D19" s="280">
        <v>549198</v>
      </c>
      <c r="E19" s="281">
        <f t="shared" si="0"/>
        <v>639579</v>
      </c>
      <c r="F19" s="282">
        <v>71856</v>
      </c>
      <c r="G19" s="283">
        <v>324174</v>
      </c>
      <c r="H19" s="284">
        <f t="shared" si="1"/>
        <v>396030</v>
      </c>
    </row>
    <row r="20" spans="1:8" ht="15.75">
      <c r="A20" s="42">
        <v>12</v>
      </c>
      <c r="B20" s="48" t="s">
        <v>208</v>
      </c>
      <c r="C20" s="281">
        <f>SUM(C7:C11)+SUM(C14:C19)</f>
        <v>40310836</v>
      </c>
      <c r="D20" s="281">
        <f>SUM(D7:D11)+SUM(D14:D19)</f>
        <v>37077529</v>
      </c>
      <c r="E20" s="281">
        <f t="shared" si="0"/>
        <v>77388365</v>
      </c>
      <c r="F20" s="281">
        <f>SUM(F7:F11)+SUM(F14:F19)</f>
        <v>31716943</v>
      </c>
      <c r="G20" s="281">
        <f>SUM(G7:G11)+SUM(G14:G19)</f>
        <v>49234838</v>
      </c>
      <c r="H20" s="284">
        <f t="shared" si="1"/>
        <v>80951781</v>
      </c>
    </row>
    <row r="21" spans="1:8" ht="15.75">
      <c r="A21" s="42"/>
      <c r="B21" s="43" t="s">
        <v>225</v>
      </c>
      <c r="C21" s="285">
        <v>0</v>
      </c>
      <c r="D21" s="285">
        <v>0</v>
      </c>
      <c r="E21" s="285"/>
      <c r="F21" s="286">
        <v>0</v>
      </c>
      <c r="G21" s="287">
        <v>0</v>
      </c>
      <c r="H21" s="288"/>
    </row>
    <row r="22" spans="1:8" ht="15.75">
      <c r="A22" s="42">
        <v>13</v>
      </c>
      <c r="B22" s="46" t="s">
        <v>209</v>
      </c>
      <c r="C22" s="280">
        <v>0</v>
      </c>
      <c r="D22" s="280">
        <v>603600</v>
      </c>
      <c r="E22" s="281">
        <f>C22+D22</f>
        <v>603600</v>
      </c>
      <c r="F22" s="282">
        <v>0</v>
      </c>
      <c r="G22" s="283">
        <v>80520</v>
      </c>
      <c r="H22" s="284">
        <f t="shared" si="1"/>
        <v>80520</v>
      </c>
    </row>
    <row r="23" spans="1:8" ht="15.75">
      <c r="A23" s="42">
        <v>14</v>
      </c>
      <c r="B23" s="46" t="s">
        <v>210</v>
      </c>
      <c r="C23" s="280">
        <v>5534749</v>
      </c>
      <c r="D23" s="280">
        <v>30148886</v>
      </c>
      <c r="E23" s="281">
        <f t="shared" ref="E23:E40" si="2">C23+D23</f>
        <v>35683635</v>
      </c>
      <c r="F23" s="282">
        <v>5424852</v>
      </c>
      <c r="G23" s="283">
        <v>25202484</v>
      </c>
      <c r="H23" s="284">
        <f t="shared" si="1"/>
        <v>30627336</v>
      </c>
    </row>
    <row r="24" spans="1:8" ht="15.75">
      <c r="A24" s="42">
        <v>15</v>
      </c>
      <c r="B24" s="46" t="s">
        <v>211</v>
      </c>
      <c r="C24" s="280">
        <v>3679477</v>
      </c>
      <c r="D24" s="280">
        <v>2349399</v>
      </c>
      <c r="E24" s="281">
        <f t="shared" si="2"/>
        <v>6028876</v>
      </c>
      <c r="F24" s="282">
        <v>4461174</v>
      </c>
      <c r="G24" s="283">
        <v>19922295</v>
      </c>
      <c r="H24" s="284">
        <f t="shared" si="1"/>
        <v>24383469</v>
      </c>
    </row>
    <row r="25" spans="1:8" ht="15.75">
      <c r="A25" s="42">
        <v>16</v>
      </c>
      <c r="B25" s="46" t="s">
        <v>212</v>
      </c>
      <c r="C25" s="280">
        <v>68268</v>
      </c>
      <c r="D25" s="280">
        <v>1885172</v>
      </c>
      <c r="E25" s="281">
        <f t="shared" si="2"/>
        <v>1953440</v>
      </c>
      <c r="F25" s="282">
        <v>131035</v>
      </c>
      <c r="G25" s="283">
        <v>2833285</v>
      </c>
      <c r="H25" s="284">
        <f t="shared" si="1"/>
        <v>2964320</v>
      </c>
    </row>
    <row r="26" spans="1:8" ht="15.75">
      <c r="A26" s="42">
        <v>17</v>
      </c>
      <c r="B26" s="46" t="s">
        <v>213</v>
      </c>
      <c r="C26" s="285">
        <v>0</v>
      </c>
      <c r="D26" s="285">
        <v>0</v>
      </c>
      <c r="E26" s="281">
        <f t="shared" si="2"/>
        <v>0</v>
      </c>
      <c r="F26" s="286">
        <v>0</v>
      </c>
      <c r="G26" s="287">
        <v>0</v>
      </c>
      <c r="H26" s="284">
        <f t="shared" si="1"/>
        <v>0</v>
      </c>
    </row>
    <row r="27" spans="1:8" ht="15.75">
      <c r="A27" s="42">
        <v>18</v>
      </c>
      <c r="B27" s="46" t="s">
        <v>214</v>
      </c>
      <c r="C27" s="280">
        <v>0</v>
      </c>
      <c r="D27" s="280">
        <v>120720</v>
      </c>
      <c r="E27" s="281">
        <f t="shared" si="2"/>
        <v>120720</v>
      </c>
      <c r="F27" s="282">
        <v>0</v>
      </c>
      <c r="G27" s="283">
        <v>244520</v>
      </c>
      <c r="H27" s="284">
        <f t="shared" si="1"/>
        <v>244520</v>
      </c>
    </row>
    <row r="28" spans="1:8" ht="15.75">
      <c r="A28" s="42">
        <v>19</v>
      </c>
      <c r="B28" s="46" t="s">
        <v>215</v>
      </c>
      <c r="C28" s="280">
        <v>11780.07</v>
      </c>
      <c r="D28" s="280">
        <v>29303</v>
      </c>
      <c r="E28" s="281">
        <f t="shared" si="2"/>
        <v>41083.07</v>
      </c>
      <c r="F28" s="282">
        <v>10</v>
      </c>
      <c r="G28" s="283">
        <v>25395</v>
      </c>
      <c r="H28" s="284">
        <f t="shared" si="1"/>
        <v>25405</v>
      </c>
    </row>
    <row r="29" spans="1:8" ht="15.75">
      <c r="A29" s="42">
        <v>20</v>
      </c>
      <c r="B29" s="46" t="s">
        <v>137</v>
      </c>
      <c r="C29" s="280">
        <v>151183</v>
      </c>
      <c r="D29" s="280">
        <v>1385908</v>
      </c>
      <c r="E29" s="281">
        <f t="shared" si="2"/>
        <v>1537091</v>
      </c>
      <c r="F29" s="282">
        <v>108080</v>
      </c>
      <c r="G29" s="283">
        <v>407382</v>
      </c>
      <c r="H29" s="284">
        <f t="shared" si="1"/>
        <v>515462</v>
      </c>
    </row>
    <row r="30" spans="1:8" ht="15.75">
      <c r="A30" s="42">
        <v>21</v>
      </c>
      <c r="B30" s="46" t="s">
        <v>216</v>
      </c>
      <c r="C30" s="280">
        <v>0</v>
      </c>
      <c r="D30" s="280">
        <v>0</v>
      </c>
      <c r="E30" s="281">
        <f t="shared" si="2"/>
        <v>0</v>
      </c>
      <c r="F30" s="282">
        <v>0</v>
      </c>
      <c r="G30" s="283">
        <v>0</v>
      </c>
      <c r="H30" s="284">
        <f t="shared" si="1"/>
        <v>0</v>
      </c>
    </row>
    <row r="31" spans="1:8" ht="15.75">
      <c r="A31" s="42">
        <v>22</v>
      </c>
      <c r="B31" s="48" t="s">
        <v>217</v>
      </c>
      <c r="C31" s="281">
        <f>SUM(C22:C30)</f>
        <v>9445457.0700000003</v>
      </c>
      <c r="D31" s="281">
        <f>SUM(D22:D30)</f>
        <v>36522988</v>
      </c>
      <c r="E31" s="281">
        <f>C31+D31</f>
        <v>45968445.07</v>
      </c>
      <c r="F31" s="281">
        <f>SUM(F22:F30)</f>
        <v>10125151</v>
      </c>
      <c r="G31" s="281">
        <f>SUM(G22:G30)</f>
        <v>48715881</v>
      </c>
      <c r="H31" s="284">
        <f t="shared" si="1"/>
        <v>58841032</v>
      </c>
    </row>
    <row r="32" spans="1:8" ht="15.75">
      <c r="A32" s="42"/>
      <c r="B32" s="43" t="s">
        <v>226</v>
      </c>
      <c r="C32" s="285"/>
      <c r="D32" s="285"/>
      <c r="E32" s="280"/>
      <c r="F32" s="286"/>
      <c r="G32" s="287"/>
      <c r="H32" s="288"/>
    </row>
    <row r="33" spans="1:8" ht="15.75">
      <c r="A33" s="42">
        <v>23</v>
      </c>
      <c r="B33" s="46" t="s">
        <v>218</v>
      </c>
      <c r="C33" s="280">
        <v>30000000</v>
      </c>
      <c r="D33" s="285"/>
      <c r="E33" s="281">
        <f t="shared" si="2"/>
        <v>30000000</v>
      </c>
      <c r="F33" s="282">
        <v>0</v>
      </c>
      <c r="G33" s="287"/>
      <c r="H33" s="284">
        <f t="shared" si="1"/>
        <v>0</v>
      </c>
    </row>
    <row r="34" spans="1:8" ht="15.75">
      <c r="A34" s="42">
        <v>24</v>
      </c>
      <c r="B34" s="46" t="s">
        <v>219</v>
      </c>
      <c r="C34" s="280">
        <v>0</v>
      </c>
      <c r="D34" s="285"/>
      <c r="E34" s="281">
        <f t="shared" si="2"/>
        <v>0</v>
      </c>
      <c r="F34" s="282">
        <v>0</v>
      </c>
      <c r="G34" s="287"/>
      <c r="H34" s="284">
        <f t="shared" si="1"/>
        <v>0</v>
      </c>
    </row>
    <row r="35" spans="1:8" ht="15.75">
      <c r="A35" s="42">
        <v>25</v>
      </c>
      <c r="B35" s="47" t="s">
        <v>220</v>
      </c>
      <c r="C35" s="280">
        <v>0</v>
      </c>
      <c r="D35" s="285"/>
      <c r="E35" s="281">
        <f t="shared" si="2"/>
        <v>0</v>
      </c>
      <c r="F35" s="282">
        <v>0</v>
      </c>
      <c r="G35" s="287"/>
      <c r="H35" s="284">
        <f t="shared" si="1"/>
        <v>0</v>
      </c>
    </row>
    <row r="36" spans="1:8" ht="15.75">
      <c r="A36" s="42">
        <v>26</v>
      </c>
      <c r="B36" s="46" t="s">
        <v>221</v>
      </c>
      <c r="C36" s="280">
        <v>0</v>
      </c>
      <c r="D36" s="285"/>
      <c r="E36" s="281">
        <f t="shared" si="2"/>
        <v>0</v>
      </c>
      <c r="F36" s="282">
        <v>0</v>
      </c>
      <c r="G36" s="287"/>
      <c r="H36" s="284">
        <f t="shared" si="1"/>
        <v>0</v>
      </c>
    </row>
    <row r="37" spans="1:8" ht="15.75">
      <c r="A37" s="42">
        <v>27</v>
      </c>
      <c r="B37" s="46" t="s">
        <v>222</v>
      </c>
      <c r="C37" s="280">
        <v>0</v>
      </c>
      <c r="D37" s="285"/>
      <c r="E37" s="281">
        <f t="shared" si="2"/>
        <v>0</v>
      </c>
      <c r="F37" s="282">
        <v>15204182</v>
      </c>
      <c r="G37" s="287"/>
      <c r="H37" s="284">
        <f t="shared" si="1"/>
        <v>15204182</v>
      </c>
    </row>
    <row r="38" spans="1:8" ht="15.75">
      <c r="A38" s="42">
        <v>28</v>
      </c>
      <c r="B38" s="46" t="s">
        <v>223</v>
      </c>
      <c r="C38" s="280">
        <v>1416917</v>
      </c>
      <c r="D38" s="285"/>
      <c r="E38" s="281">
        <f t="shared" si="2"/>
        <v>1416917</v>
      </c>
      <c r="F38" s="282">
        <v>6899564</v>
      </c>
      <c r="G38" s="287"/>
      <c r="H38" s="284">
        <f t="shared" si="1"/>
        <v>6899564</v>
      </c>
    </row>
    <row r="39" spans="1:8" ht="15.75">
      <c r="A39" s="42">
        <v>29</v>
      </c>
      <c r="B39" s="46" t="s">
        <v>239</v>
      </c>
      <c r="C39" s="280">
        <v>3003</v>
      </c>
      <c r="D39" s="285"/>
      <c r="E39" s="281">
        <f t="shared" si="2"/>
        <v>3003</v>
      </c>
      <c r="F39" s="282">
        <v>7003</v>
      </c>
      <c r="G39" s="287"/>
      <c r="H39" s="284">
        <f t="shared" si="1"/>
        <v>7003</v>
      </c>
    </row>
    <row r="40" spans="1:8" ht="15.75">
      <c r="A40" s="42">
        <v>30</v>
      </c>
      <c r="B40" s="48" t="s">
        <v>224</v>
      </c>
      <c r="C40" s="487">
        <f>SUM(C33:C39)</f>
        <v>31419920</v>
      </c>
      <c r="D40" s="487">
        <f>SUM(D33:D39)</f>
        <v>0</v>
      </c>
      <c r="E40" s="281">
        <f t="shared" si="2"/>
        <v>31419920</v>
      </c>
      <c r="F40" s="487">
        <f>SUM(F33:F39)</f>
        <v>22110749</v>
      </c>
      <c r="G40" s="487">
        <f>SUM(G33:G39)</f>
        <v>0</v>
      </c>
      <c r="H40" s="284">
        <f t="shared" si="1"/>
        <v>22110749</v>
      </c>
    </row>
    <row r="41" spans="1:8" ht="16.5" thickBot="1">
      <c r="A41" s="49">
        <v>31</v>
      </c>
      <c r="B41" s="50" t="s">
        <v>240</v>
      </c>
      <c r="C41" s="289">
        <f>C31+C40</f>
        <v>40865377.07</v>
      </c>
      <c r="D41" s="289">
        <f>D31+D40</f>
        <v>36522988</v>
      </c>
      <c r="E41" s="289">
        <f>C41+D41</f>
        <v>77388365.069999993</v>
      </c>
      <c r="F41" s="289">
        <f>F31+F40</f>
        <v>32235900</v>
      </c>
      <c r="G41" s="289">
        <f>G31+G40</f>
        <v>48715881</v>
      </c>
      <c r="H41" s="290">
        <f>F41+G41</f>
        <v>80951781</v>
      </c>
    </row>
    <row r="43" spans="1:8">
      <c r="B43" s="51"/>
    </row>
  </sheetData>
  <mergeCells count="2">
    <mergeCell ref="C5:E5"/>
    <mergeCell ref="F5:H5"/>
  </mergeCells>
  <dataValidations count="1">
    <dataValidation type="whole" operator="lessThanOrEqual" allowBlank="1" showInputMessage="1" showErrorMessage="1" sqref="C13:D13 F13:G13">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67"/>
  <sheetViews>
    <sheetView workbookViewId="0">
      <pane xSplit="1" ySplit="6" topLeftCell="B49" activePane="bottomRight" state="frozen"/>
      <selection pane="topRight" activeCell="B1" sqref="B1"/>
      <selection pane="bottomLeft" activeCell="A6" sqref="A6"/>
      <selection pane="bottomRight" activeCell="F58" sqref="F58"/>
    </sheetView>
  </sheetViews>
  <sheetFormatPr defaultColWidth="9.140625" defaultRowHeight="12" customHeight="1"/>
  <cols>
    <col min="1" max="1" width="9.5703125" style="2" bestFit="1" customWidth="1"/>
    <col min="2" max="2" width="37.7109375" style="2" customWidth="1"/>
    <col min="3" max="8" width="12.7109375" style="2" customWidth="1"/>
    <col min="9" max="9" width="8.85546875" customWidth="1"/>
    <col min="10" max="16384" width="9.140625" style="13"/>
  </cols>
  <sheetData>
    <row r="1" spans="1:8" ht="12" customHeight="1">
      <c r="A1" s="18" t="s">
        <v>231</v>
      </c>
      <c r="B1" s="523" t="s">
        <v>897</v>
      </c>
      <c r="C1" s="17"/>
    </row>
    <row r="2" spans="1:8" ht="12" customHeight="1">
      <c r="A2" s="18" t="s">
        <v>232</v>
      </c>
      <c r="B2" s="524">
        <v>43190</v>
      </c>
      <c r="C2" s="30"/>
      <c r="D2" s="19"/>
      <c r="E2" s="19"/>
      <c r="F2" s="19"/>
      <c r="G2" s="19"/>
      <c r="H2" s="19"/>
    </row>
    <row r="3" spans="1:8" ht="12" customHeight="1">
      <c r="A3" s="18"/>
      <c r="B3" s="17"/>
      <c r="C3" s="30"/>
      <c r="D3" s="19"/>
      <c r="E3" s="19"/>
      <c r="F3" s="19"/>
      <c r="G3" s="19"/>
      <c r="H3" s="19"/>
    </row>
    <row r="4" spans="1:8" ht="12" customHeight="1" thickBot="1">
      <c r="A4" s="52" t="s">
        <v>656</v>
      </c>
      <c r="B4" s="31" t="s">
        <v>265</v>
      </c>
      <c r="C4" s="38"/>
      <c r="D4" s="38"/>
      <c r="E4" s="38"/>
      <c r="F4" s="52"/>
      <c r="G4" s="52"/>
      <c r="H4" s="53" t="s">
        <v>135</v>
      </c>
    </row>
    <row r="5" spans="1:8" ht="12" customHeight="1">
      <c r="A5" s="134"/>
      <c r="B5" s="135"/>
      <c r="C5" s="536" t="s">
        <v>237</v>
      </c>
      <c r="D5" s="537"/>
      <c r="E5" s="538"/>
      <c r="F5" s="536" t="s">
        <v>238</v>
      </c>
      <c r="G5" s="537"/>
      <c r="H5" s="539"/>
    </row>
    <row r="6" spans="1:8" ht="12" customHeight="1">
      <c r="A6" s="136" t="s">
        <v>32</v>
      </c>
      <c r="B6" s="54"/>
      <c r="C6" s="55" t="s">
        <v>33</v>
      </c>
      <c r="D6" s="55" t="s">
        <v>138</v>
      </c>
      <c r="E6" s="55" t="s">
        <v>74</v>
      </c>
      <c r="F6" s="55" t="s">
        <v>33</v>
      </c>
      <c r="G6" s="55" t="s">
        <v>138</v>
      </c>
      <c r="H6" s="137" t="s">
        <v>74</v>
      </c>
    </row>
    <row r="7" spans="1:8" ht="12" customHeight="1">
      <c r="A7" s="138"/>
      <c r="B7" s="57" t="s">
        <v>134</v>
      </c>
      <c r="C7" s="58"/>
      <c r="D7" s="58"/>
      <c r="E7" s="58"/>
      <c r="F7" s="58"/>
      <c r="G7" s="58"/>
      <c r="H7" s="139"/>
    </row>
    <row r="8" spans="1:8" ht="12" customHeight="1">
      <c r="A8" s="138">
        <v>1</v>
      </c>
      <c r="B8" s="59" t="s">
        <v>139</v>
      </c>
      <c r="C8" s="489">
        <v>180045</v>
      </c>
      <c r="D8" s="489">
        <v>51490</v>
      </c>
      <c r="E8" s="487">
        <f>C8+D8</f>
        <v>231535</v>
      </c>
      <c r="F8" s="519">
        <v>126343</v>
      </c>
      <c r="G8" s="519">
        <v>13852</v>
      </c>
      <c r="H8" s="490">
        <f>F8+G8</f>
        <v>140195</v>
      </c>
    </row>
    <row r="9" spans="1:8" ht="12" customHeight="1">
      <c r="A9" s="138">
        <v>2</v>
      </c>
      <c r="B9" s="59" t="s">
        <v>140</v>
      </c>
      <c r="C9" s="491">
        <f>SUM(C10:C18)</f>
        <v>235119</v>
      </c>
      <c r="D9" s="491">
        <f>SUM(D10:D18)</f>
        <v>214864</v>
      </c>
      <c r="E9" s="487">
        <f t="shared" ref="E9" si="0">C9+D9</f>
        <v>449983</v>
      </c>
      <c r="F9" s="491">
        <f>SUM(F10:F18)</f>
        <v>174806</v>
      </c>
      <c r="G9" s="491">
        <f>SUM(G10:G18)</f>
        <v>218009</v>
      </c>
      <c r="H9" s="490">
        <f t="shared" ref="H9" si="1">F9+G9</f>
        <v>392815</v>
      </c>
    </row>
    <row r="10" spans="1:8" ht="12" customHeight="1">
      <c r="A10" s="138">
        <v>2.1</v>
      </c>
      <c r="B10" s="60" t="s">
        <v>141</v>
      </c>
      <c r="C10" s="501"/>
      <c r="D10" s="501"/>
      <c r="E10" s="492"/>
      <c r="F10" s="501"/>
      <c r="G10" s="501"/>
      <c r="H10" s="493"/>
    </row>
    <row r="11" spans="1:8" ht="12" customHeight="1">
      <c r="A11" s="138">
        <v>2.2000000000000002</v>
      </c>
      <c r="B11" s="60" t="s">
        <v>142</v>
      </c>
      <c r="C11" s="489">
        <v>162064</v>
      </c>
      <c r="D11" s="489">
        <v>70030</v>
      </c>
      <c r="E11" s="487">
        <f t="shared" ref="E11:E67" si="2">C11+D11</f>
        <v>232094</v>
      </c>
      <c r="F11" s="489">
        <v>117138</v>
      </c>
      <c r="G11" s="489">
        <v>43904</v>
      </c>
      <c r="H11" s="490">
        <f t="shared" ref="H11:H67" si="3">F11+G11</f>
        <v>161042</v>
      </c>
    </row>
    <row r="12" spans="1:8" ht="12" customHeight="1">
      <c r="A12" s="138">
        <v>2.2999999999999998</v>
      </c>
      <c r="B12" s="60" t="s">
        <v>143</v>
      </c>
      <c r="C12" s="489">
        <v>0</v>
      </c>
      <c r="D12" s="489">
        <v>0</v>
      </c>
      <c r="E12" s="487">
        <f t="shared" si="2"/>
        <v>0</v>
      </c>
      <c r="F12" s="489">
        <v>0</v>
      </c>
      <c r="G12" s="489">
        <v>0</v>
      </c>
      <c r="H12" s="490">
        <f t="shared" si="3"/>
        <v>0</v>
      </c>
    </row>
    <row r="13" spans="1:8" ht="12" customHeight="1">
      <c r="A13" s="138">
        <v>2.4</v>
      </c>
      <c r="B13" s="60" t="s">
        <v>144</v>
      </c>
      <c r="C13" s="489">
        <v>0</v>
      </c>
      <c r="D13" s="489">
        <v>0</v>
      </c>
      <c r="E13" s="487">
        <f t="shared" si="2"/>
        <v>0</v>
      </c>
      <c r="F13" s="489">
        <v>0</v>
      </c>
      <c r="G13" s="489">
        <v>0</v>
      </c>
      <c r="H13" s="490">
        <f t="shared" si="3"/>
        <v>0</v>
      </c>
    </row>
    <row r="14" spans="1:8" ht="12" customHeight="1">
      <c r="A14" s="138">
        <v>2.5</v>
      </c>
      <c r="B14" s="60" t="s">
        <v>145</v>
      </c>
      <c r="C14" s="489">
        <v>0</v>
      </c>
      <c r="D14" s="489">
        <v>0</v>
      </c>
      <c r="E14" s="487">
        <f t="shared" si="2"/>
        <v>0</v>
      </c>
      <c r="F14" s="489">
        <v>0</v>
      </c>
      <c r="G14" s="489">
        <v>0</v>
      </c>
      <c r="H14" s="490">
        <f t="shared" si="3"/>
        <v>0</v>
      </c>
    </row>
    <row r="15" spans="1:8" ht="12" customHeight="1">
      <c r="A15" s="138">
        <v>2.6</v>
      </c>
      <c r="B15" s="60" t="s">
        <v>146</v>
      </c>
      <c r="C15" s="489">
        <v>0</v>
      </c>
      <c r="D15" s="489">
        <v>0</v>
      </c>
      <c r="E15" s="487">
        <f t="shared" si="2"/>
        <v>0</v>
      </c>
      <c r="F15" s="489">
        <v>0</v>
      </c>
      <c r="G15" s="489">
        <v>0</v>
      </c>
      <c r="H15" s="490">
        <f t="shared" si="3"/>
        <v>0</v>
      </c>
    </row>
    <row r="16" spans="1:8" ht="12" customHeight="1">
      <c r="A16" s="138">
        <v>2.7</v>
      </c>
      <c r="B16" s="60" t="s">
        <v>147</v>
      </c>
      <c r="C16" s="489">
        <v>0</v>
      </c>
      <c r="D16" s="489">
        <v>0</v>
      </c>
      <c r="E16" s="487">
        <f t="shared" si="2"/>
        <v>0</v>
      </c>
      <c r="F16" s="489">
        <v>0</v>
      </c>
      <c r="G16" s="489">
        <v>0</v>
      </c>
      <c r="H16" s="490">
        <f t="shared" si="3"/>
        <v>0</v>
      </c>
    </row>
    <row r="17" spans="1:8" ht="12" customHeight="1">
      <c r="A17" s="138">
        <v>2.8</v>
      </c>
      <c r="B17" s="60" t="s">
        <v>148</v>
      </c>
      <c r="C17" s="489">
        <v>73055</v>
      </c>
      <c r="D17" s="489">
        <v>144834</v>
      </c>
      <c r="E17" s="487">
        <f t="shared" si="2"/>
        <v>217889</v>
      </c>
      <c r="F17" s="489">
        <v>57668</v>
      </c>
      <c r="G17" s="489">
        <v>174105</v>
      </c>
      <c r="H17" s="490">
        <f t="shared" si="3"/>
        <v>231773</v>
      </c>
    </row>
    <row r="18" spans="1:8" ht="12" customHeight="1">
      <c r="A18" s="138">
        <v>2.9</v>
      </c>
      <c r="B18" s="60" t="s">
        <v>149</v>
      </c>
      <c r="C18" s="489">
        <v>0</v>
      </c>
      <c r="D18" s="489">
        <v>0</v>
      </c>
      <c r="E18" s="487">
        <f t="shared" si="2"/>
        <v>0</v>
      </c>
      <c r="F18" s="489">
        <v>0</v>
      </c>
      <c r="G18" s="489">
        <v>0</v>
      </c>
      <c r="H18" s="490">
        <f t="shared" si="3"/>
        <v>0</v>
      </c>
    </row>
    <row r="19" spans="1:8" ht="12" customHeight="1">
      <c r="A19" s="138">
        <v>3</v>
      </c>
      <c r="B19" s="59" t="s">
        <v>150</v>
      </c>
      <c r="C19" s="489">
        <v>6557</v>
      </c>
      <c r="D19" s="489">
        <v>15519</v>
      </c>
      <c r="E19" s="487">
        <f t="shared" si="2"/>
        <v>22076</v>
      </c>
      <c r="F19" s="489">
        <v>5273</v>
      </c>
      <c r="G19" s="489">
        <v>13541</v>
      </c>
      <c r="H19" s="490">
        <f t="shared" si="3"/>
        <v>18814</v>
      </c>
    </row>
    <row r="20" spans="1:8" ht="12" customHeight="1">
      <c r="A20" s="138">
        <v>4</v>
      </c>
      <c r="B20" s="59" t="s">
        <v>151</v>
      </c>
      <c r="C20" s="489">
        <v>283736</v>
      </c>
      <c r="D20" s="489">
        <v>0</v>
      </c>
      <c r="E20" s="487">
        <f t="shared" si="2"/>
        <v>283736</v>
      </c>
      <c r="F20" s="489">
        <v>243198</v>
      </c>
      <c r="G20" s="489">
        <v>0</v>
      </c>
      <c r="H20" s="490">
        <f t="shared" si="3"/>
        <v>243198</v>
      </c>
    </row>
    <row r="21" spans="1:8" ht="12" customHeight="1">
      <c r="A21" s="138">
        <v>5</v>
      </c>
      <c r="B21" s="59" t="s">
        <v>152</v>
      </c>
      <c r="C21" s="489">
        <v>11577</v>
      </c>
      <c r="D21" s="489">
        <v>31702</v>
      </c>
      <c r="E21" s="487">
        <f t="shared" si="2"/>
        <v>43279</v>
      </c>
      <c r="F21" s="489">
        <v>4762</v>
      </c>
      <c r="G21" s="489">
        <v>32381</v>
      </c>
      <c r="H21" s="490">
        <f>F21+G21</f>
        <v>37143</v>
      </c>
    </row>
    <row r="22" spans="1:8" ht="12" customHeight="1">
      <c r="A22" s="138">
        <v>6</v>
      </c>
      <c r="B22" s="61" t="s">
        <v>153</v>
      </c>
      <c r="C22" s="491">
        <f>C8+C9+C19+C20+C21</f>
        <v>717034</v>
      </c>
      <c r="D22" s="491">
        <f>D8+D9+D19+D20+D21</f>
        <v>313575</v>
      </c>
      <c r="E22" s="487">
        <f>C22+D22</f>
        <v>1030609</v>
      </c>
      <c r="F22" s="491">
        <f>F8+F9+F19+F20+F21</f>
        <v>554382</v>
      </c>
      <c r="G22" s="491">
        <f>G8+G9+G19+G20+G21</f>
        <v>277783</v>
      </c>
      <c r="H22" s="490">
        <f>F22+G22</f>
        <v>832165</v>
      </c>
    </row>
    <row r="23" spans="1:8" ht="12" customHeight="1">
      <c r="A23" s="138"/>
      <c r="B23" s="57" t="s">
        <v>132</v>
      </c>
      <c r="C23" s="489"/>
      <c r="D23" s="489"/>
      <c r="E23" s="492"/>
      <c r="F23" s="489"/>
      <c r="G23" s="489"/>
      <c r="H23" s="493"/>
    </row>
    <row r="24" spans="1:8" ht="12" customHeight="1">
      <c r="A24" s="138">
        <v>7</v>
      </c>
      <c r="B24" s="59" t="s">
        <v>154</v>
      </c>
      <c r="C24" s="489">
        <v>33674</v>
      </c>
      <c r="D24" s="489">
        <v>1358.78</v>
      </c>
      <c r="E24" s="487">
        <f t="shared" si="2"/>
        <v>35032.78</v>
      </c>
      <c r="F24" s="489">
        <v>0</v>
      </c>
      <c r="G24" s="489">
        <v>0</v>
      </c>
      <c r="H24" s="490">
        <f t="shared" si="3"/>
        <v>0</v>
      </c>
    </row>
    <row r="25" spans="1:8" ht="12" customHeight="1">
      <c r="A25" s="138">
        <v>8</v>
      </c>
      <c r="B25" s="59" t="s">
        <v>155</v>
      </c>
      <c r="C25" s="489">
        <v>0</v>
      </c>
      <c r="D25" s="489">
        <v>8444.2199999999993</v>
      </c>
      <c r="E25" s="487">
        <f t="shared" si="2"/>
        <v>8444.2199999999993</v>
      </c>
      <c r="F25" s="489">
        <v>40971</v>
      </c>
      <c r="G25" s="489">
        <v>14787</v>
      </c>
      <c r="H25" s="490">
        <f t="shared" si="3"/>
        <v>55758</v>
      </c>
    </row>
    <row r="26" spans="1:8" ht="12" customHeight="1">
      <c r="A26" s="138">
        <v>9</v>
      </c>
      <c r="B26" s="59" t="s">
        <v>156</v>
      </c>
      <c r="C26" s="489">
        <v>0</v>
      </c>
      <c r="D26" s="489">
        <v>12508</v>
      </c>
      <c r="E26" s="487">
        <f t="shared" si="2"/>
        <v>12508</v>
      </c>
      <c r="F26" s="489">
        <v>0</v>
      </c>
      <c r="G26" s="489">
        <v>19102</v>
      </c>
      <c r="H26" s="490">
        <f t="shared" si="3"/>
        <v>19102</v>
      </c>
    </row>
    <row r="27" spans="1:8" ht="12" customHeight="1">
      <c r="A27" s="138">
        <v>10</v>
      </c>
      <c r="B27" s="59" t="s">
        <v>157</v>
      </c>
      <c r="C27" s="489">
        <v>0</v>
      </c>
      <c r="D27" s="489">
        <v>0</v>
      </c>
      <c r="E27" s="487">
        <f t="shared" si="2"/>
        <v>0</v>
      </c>
      <c r="F27" s="489">
        <v>0</v>
      </c>
      <c r="G27" s="489">
        <v>0</v>
      </c>
      <c r="H27" s="490">
        <f t="shared" si="3"/>
        <v>0</v>
      </c>
    </row>
    <row r="28" spans="1:8" ht="12" customHeight="1">
      <c r="A28" s="138">
        <v>11</v>
      </c>
      <c r="B28" s="59" t="s">
        <v>158</v>
      </c>
      <c r="C28" s="489">
        <v>0</v>
      </c>
      <c r="D28" s="489">
        <v>21</v>
      </c>
      <c r="E28" s="487">
        <f t="shared" si="2"/>
        <v>21</v>
      </c>
      <c r="F28" s="489">
        <v>0</v>
      </c>
      <c r="G28" s="489">
        <v>3454</v>
      </c>
      <c r="H28" s="490">
        <f t="shared" si="3"/>
        <v>3454</v>
      </c>
    </row>
    <row r="29" spans="1:8" ht="12" customHeight="1">
      <c r="A29" s="138">
        <v>12</v>
      </c>
      <c r="B29" s="59" t="s">
        <v>159</v>
      </c>
      <c r="C29" s="489">
        <v>0</v>
      </c>
      <c r="D29" s="489">
        <v>0</v>
      </c>
      <c r="E29" s="487">
        <f t="shared" si="2"/>
        <v>0</v>
      </c>
      <c r="F29" s="489">
        <v>0</v>
      </c>
      <c r="G29" s="489">
        <v>0</v>
      </c>
      <c r="H29" s="490">
        <f t="shared" si="3"/>
        <v>0</v>
      </c>
    </row>
    <row r="30" spans="1:8" ht="12" customHeight="1">
      <c r="A30" s="138">
        <v>13</v>
      </c>
      <c r="B30" s="62" t="s">
        <v>160</v>
      </c>
      <c r="C30" s="487">
        <v>33674</v>
      </c>
      <c r="D30" s="487">
        <v>22332</v>
      </c>
      <c r="E30" s="487">
        <v>56006</v>
      </c>
      <c r="F30" s="487">
        <v>40971</v>
      </c>
      <c r="G30" s="487">
        <v>37343</v>
      </c>
      <c r="H30" s="487">
        <f t="shared" si="3"/>
        <v>78314</v>
      </c>
    </row>
    <row r="31" spans="1:8" ht="12" customHeight="1">
      <c r="A31" s="138">
        <v>14</v>
      </c>
      <c r="B31" s="62" t="s">
        <v>161</v>
      </c>
      <c r="C31" s="487">
        <v>683360</v>
      </c>
      <c r="D31" s="487">
        <v>291243</v>
      </c>
      <c r="E31" s="487">
        <v>974603</v>
      </c>
      <c r="F31" s="487">
        <v>513411</v>
      </c>
      <c r="G31" s="487">
        <v>240440</v>
      </c>
      <c r="H31" s="487">
        <f t="shared" si="3"/>
        <v>753851</v>
      </c>
    </row>
    <row r="32" spans="1:8" ht="12" customHeight="1">
      <c r="A32" s="138"/>
      <c r="B32" s="57"/>
      <c r="C32" s="494"/>
      <c r="D32" s="494"/>
      <c r="E32" s="494"/>
      <c r="F32" s="494"/>
      <c r="G32" s="494"/>
      <c r="H32" s="495"/>
    </row>
    <row r="33" spans="1:8" ht="12" customHeight="1">
      <c r="A33" s="138"/>
      <c r="B33" s="57" t="s">
        <v>162</v>
      </c>
      <c r="C33" s="489"/>
      <c r="D33" s="489"/>
      <c r="E33" s="492"/>
      <c r="F33" s="489"/>
      <c r="G33" s="489"/>
      <c r="H33" s="493"/>
    </row>
    <row r="34" spans="1:8" ht="12" customHeight="1">
      <c r="A34" s="138">
        <v>15</v>
      </c>
      <c r="B34" s="56" t="s">
        <v>133</v>
      </c>
      <c r="C34" s="496">
        <f>C35-C36</f>
        <v>-45339</v>
      </c>
      <c r="D34" s="496">
        <f>D35-D36</f>
        <v>124955</v>
      </c>
      <c r="E34" s="487">
        <f t="shared" si="2"/>
        <v>79616</v>
      </c>
      <c r="F34" s="496">
        <f>F35-F36</f>
        <v>-50195</v>
      </c>
      <c r="G34" s="496">
        <f>G35-G36</f>
        <v>154474</v>
      </c>
      <c r="H34" s="490">
        <f t="shared" si="3"/>
        <v>104279</v>
      </c>
    </row>
    <row r="35" spans="1:8" ht="12" customHeight="1">
      <c r="A35" s="138">
        <v>15.1</v>
      </c>
      <c r="B35" s="60" t="s">
        <v>163</v>
      </c>
      <c r="C35" s="489">
        <v>37700</v>
      </c>
      <c r="D35" s="489">
        <v>190569</v>
      </c>
      <c r="E35" s="487">
        <f t="shared" si="2"/>
        <v>228269</v>
      </c>
      <c r="F35" s="489">
        <v>36590</v>
      </c>
      <c r="G35" s="489">
        <v>215547</v>
      </c>
      <c r="H35" s="490">
        <f t="shared" si="3"/>
        <v>252137</v>
      </c>
    </row>
    <row r="36" spans="1:8" ht="12" customHeight="1">
      <c r="A36" s="138">
        <v>15.2</v>
      </c>
      <c r="B36" s="60" t="s">
        <v>164</v>
      </c>
      <c r="C36" s="489">
        <v>83039</v>
      </c>
      <c r="D36" s="489">
        <v>65614</v>
      </c>
      <c r="E36" s="487">
        <f t="shared" si="2"/>
        <v>148653</v>
      </c>
      <c r="F36" s="489">
        <v>86785</v>
      </c>
      <c r="G36" s="489">
        <v>61073</v>
      </c>
      <c r="H36" s="490">
        <f t="shared" si="3"/>
        <v>147858</v>
      </c>
    </row>
    <row r="37" spans="1:8" ht="12" customHeight="1">
      <c r="A37" s="138">
        <v>16</v>
      </c>
      <c r="B37" s="59" t="s">
        <v>165</v>
      </c>
      <c r="C37" s="489">
        <v>0</v>
      </c>
      <c r="D37" s="489">
        <v>0</v>
      </c>
      <c r="E37" s="487">
        <f t="shared" si="2"/>
        <v>0</v>
      </c>
      <c r="F37" s="489">
        <v>0</v>
      </c>
      <c r="G37" s="489">
        <v>0</v>
      </c>
      <c r="H37" s="490">
        <f t="shared" si="3"/>
        <v>0</v>
      </c>
    </row>
    <row r="38" spans="1:8" ht="12" customHeight="1">
      <c r="A38" s="138">
        <v>17</v>
      </c>
      <c r="B38" s="59" t="s">
        <v>166</v>
      </c>
      <c r="C38" s="489">
        <v>0</v>
      </c>
      <c r="D38" s="489">
        <v>0</v>
      </c>
      <c r="E38" s="487">
        <f t="shared" si="2"/>
        <v>0</v>
      </c>
      <c r="F38" s="489">
        <v>0</v>
      </c>
      <c r="G38" s="489">
        <v>0</v>
      </c>
      <c r="H38" s="490">
        <f t="shared" si="3"/>
        <v>0</v>
      </c>
    </row>
    <row r="39" spans="1:8" ht="12" customHeight="1">
      <c r="A39" s="138">
        <v>18</v>
      </c>
      <c r="B39" s="59" t="s">
        <v>167</v>
      </c>
      <c r="C39" s="489">
        <v>0</v>
      </c>
      <c r="D39" s="489">
        <v>0</v>
      </c>
      <c r="E39" s="487">
        <f t="shared" si="2"/>
        <v>0</v>
      </c>
      <c r="F39" s="489">
        <v>0</v>
      </c>
      <c r="G39" s="489">
        <v>0</v>
      </c>
      <c r="H39" s="490">
        <f t="shared" si="3"/>
        <v>0</v>
      </c>
    </row>
    <row r="40" spans="1:8" ht="12" customHeight="1">
      <c r="A40" s="138">
        <v>19</v>
      </c>
      <c r="B40" s="59" t="s">
        <v>168</v>
      </c>
      <c r="C40" s="489">
        <v>291429</v>
      </c>
      <c r="D40" s="489">
        <v>0</v>
      </c>
      <c r="E40" s="487">
        <f t="shared" si="2"/>
        <v>291429</v>
      </c>
      <c r="F40" s="489">
        <v>531704</v>
      </c>
      <c r="G40" s="489">
        <v>0</v>
      </c>
      <c r="H40" s="490">
        <f t="shared" si="3"/>
        <v>531704</v>
      </c>
    </row>
    <row r="41" spans="1:8" ht="12" customHeight="1">
      <c r="A41" s="138">
        <v>20</v>
      </c>
      <c r="B41" s="59" t="s">
        <v>169</v>
      </c>
      <c r="C41" s="489">
        <v>-27218</v>
      </c>
      <c r="D41" s="489">
        <v>0</v>
      </c>
      <c r="E41" s="487">
        <f t="shared" si="2"/>
        <v>-27218</v>
      </c>
      <c r="F41" s="489">
        <v>-60318</v>
      </c>
      <c r="G41" s="489">
        <v>0</v>
      </c>
      <c r="H41" s="490">
        <f t="shared" si="3"/>
        <v>-60318</v>
      </c>
    </row>
    <row r="42" spans="1:8" ht="12" customHeight="1">
      <c r="A42" s="138">
        <v>21</v>
      </c>
      <c r="B42" s="59" t="s">
        <v>170</v>
      </c>
      <c r="C42" s="489">
        <v>0</v>
      </c>
      <c r="D42" s="489">
        <v>0</v>
      </c>
      <c r="E42" s="487">
        <f t="shared" si="2"/>
        <v>0</v>
      </c>
      <c r="F42" s="489">
        <v>0</v>
      </c>
      <c r="G42" s="489">
        <v>0</v>
      </c>
      <c r="H42" s="490">
        <f t="shared" si="3"/>
        <v>0</v>
      </c>
    </row>
    <row r="43" spans="1:8" ht="12" customHeight="1">
      <c r="A43" s="138">
        <v>22</v>
      </c>
      <c r="B43" s="59" t="s">
        <v>171</v>
      </c>
      <c r="C43" s="489">
        <v>0</v>
      </c>
      <c r="D43" s="489">
        <v>0</v>
      </c>
      <c r="E43" s="487">
        <f t="shared" si="2"/>
        <v>0</v>
      </c>
      <c r="F43" s="489">
        <v>0</v>
      </c>
      <c r="G43" s="489">
        <v>391</v>
      </c>
      <c r="H43" s="490">
        <f t="shared" si="3"/>
        <v>391</v>
      </c>
    </row>
    <row r="44" spans="1:8" ht="12" customHeight="1">
      <c r="A44" s="138">
        <v>23</v>
      </c>
      <c r="B44" s="59" t="s">
        <v>172</v>
      </c>
      <c r="C44" s="489">
        <v>2410</v>
      </c>
      <c r="D44" s="489">
        <v>0</v>
      </c>
      <c r="E44" s="487">
        <f t="shared" si="2"/>
        <v>2410</v>
      </c>
      <c r="F44" s="489">
        <v>21191</v>
      </c>
      <c r="G44" s="489">
        <v>0</v>
      </c>
      <c r="H44" s="490">
        <f t="shared" si="3"/>
        <v>21191</v>
      </c>
    </row>
    <row r="45" spans="1:8" ht="12" customHeight="1">
      <c r="A45" s="138">
        <v>24</v>
      </c>
      <c r="B45" s="62" t="s">
        <v>173</v>
      </c>
      <c r="C45" s="491">
        <f>C34+C37+C38+C39+C40+C41+C42+C43+C44</f>
        <v>221282</v>
      </c>
      <c r="D45" s="491">
        <f>D34+D37+D38+D39+D40+D41+D42+D43+D44</f>
        <v>124955</v>
      </c>
      <c r="E45" s="487">
        <f t="shared" si="2"/>
        <v>346237</v>
      </c>
      <c r="F45" s="491">
        <f>F34+F37+F38+F39+F40+F41+F42+F43+F44</f>
        <v>442382</v>
      </c>
      <c r="G45" s="491">
        <f>G34+G37+G38+G39+G40+G41+G42+G43+G44</f>
        <v>154865</v>
      </c>
      <c r="H45" s="490">
        <f t="shared" si="3"/>
        <v>597247</v>
      </c>
    </row>
    <row r="46" spans="1:8" ht="12" customHeight="1">
      <c r="A46" s="138"/>
      <c r="B46" s="57" t="s">
        <v>174</v>
      </c>
      <c r="C46" s="489"/>
      <c r="D46" s="489"/>
      <c r="E46" s="489"/>
      <c r="F46" s="489"/>
      <c r="G46" s="489"/>
      <c r="H46" s="497"/>
    </row>
    <row r="47" spans="1:8" ht="12" customHeight="1">
      <c r="A47" s="138">
        <v>25</v>
      </c>
      <c r="B47" s="59" t="s">
        <v>175</v>
      </c>
      <c r="C47" s="489">
        <v>44549</v>
      </c>
      <c r="D47" s="489">
        <v>8799</v>
      </c>
      <c r="E47" s="487">
        <f t="shared" si="2"/>
        <v>53348</v>
      </c>
      <c r="F47" s="489">
        <v>41314</v>
      </c>
      <c r="G47" s="489">
        <v>3802</v>
      </c>
      <c r="H47" s="490">
        <f t="shared" si="3"/>
        <v>45116</v>
      </c>
    </row>
    <row r="48" spans="1:8" ht="12" customHeight="1">
      <c r="A48" s="138">
        <v>26</v>
      </c>
      <c r="B48" s="59" t="s">
        <v>176</v>
      </c>
      <c r="C48" s="489">
        <v>36232</v>
      </c>
      <c r="D48" s="489">
        <v>217</v>
      </c>
      <c r="E48" s="487">
        <f t="shared" si="2"/>
        <v>36449</v>
      </c>
      <c r="F48" s="489">
        <v>23853</v>
      </c>
      <c r="G48" s="489">
        <v>0</v>
      </c>
      <c r="H48" s="490">
        <f t="shared" si="3"/>
        <v>23853</v>
      </c>
    </row>
    <row r="49" spans="1:9" ht="12" customHeight="1">
      <c r="A49" s="138">
        <v>27</v>
      </c>
      <c r="B49" s="59" t="s">
        <v>177</v>
      </c>
      <c r="C49" s="489">
        <v>531557</v>
      </c>
      <c r="D49" s="489">
        <v>0</v>
      </c>
      <c r="E49" s="487">
        <f t="shared" si="2"/>
        <v>531557</v>
      </c>
      <c r="F49" s="489">
        <v>498835</v>
      </c>
      <c r="G49" s="489">
        <v>0</v>
      </c>
      <c r="H49" s="490">
        <f t="shared" si="3"/>
        <v>498835</v>
      </c>
    </row>
    <row r="50" spans="1:9" ht="12" customHeight="1">
      <c r="A50" s="138">
        <v>28</v>
      </c>
      <c r="B50" s="59" t="s">
        <v>316</v>
      </c>
      <c r="C50" s="489">
        <v>152</v>
      </c>
      <c r="D50" s="489">
        <v>0</v>
      </c>
      <c r="E50" s="487">
        <f t="shared" si="2"/>
        <v>152</v>
      </c>
      <c r="F50" s="489">
        <v>388</v>
      </c>
      <c r="G50" s="489">
        <v>0</v>
      </c>
      <c r="H50" s="490">
        <f t="shared" si="3"/>
        <v>388</v>
      </c>
    </row>
    <row r="51" spans="1:9" ht="12" customHeight="1">
      <c r="A51" s="138">
        <v>29</v>
      </c>
      <c r="B51" s="59" t="s">
        <v>178</v>
      </c>
      <c r="C51" s="489">
        <v>114439</v>
      </c>
      <c r="D51" s="489">
        <v>0</v>
      </c>
      <c r="E51" s="487">
        <f t="shared" si="2"/>
        <v>114439</v>
      </c>
      <c r="F51" s="489">
        <v>176077</v>
      </c>
      <c r="G51" s="489">
        <v>0</v>
      </c>
      <c r="H51" s="490">
        <f t="shared" si="3"/>
        <v>176077</v>
      </c>
    </row>
    <row r="52" spans="1:9" ht="12" customHeight="1">
      <c r="A52" s="138">
        <v>30</v>
      </c>
      <c r="B52" s="59" t="s">
        <v>179</v>
      </c>
      <c r="C52" s="489">
        <v>128510</v>
      </c>
      <c r="D52" s="489">
        <v>0</v>
      </c>
      <c r="E52" s="487">
        <f t="shared" si="2"/>
        <v>128510</v>
      </c>
      <c r="F52" s="489">
        <v>81196</v>
      </c>
      <c r="G52" s="489">
        <v>0</v>
      </c>
      <c r="H52" s="490">
        <f t="shared" si="3"/>
        <v>81196</v>
      </c>
    </row>
    <row r="53" spans="1:9" ht="12" customHeight="1">
      <c r="A53" s="138">
        <v>31</v>
      </c>
      <c r="B53" s="62" t="s">
        <v>180</v>
      </c>
      <c r="C53" s="491">
        <f>C47+C48+C49+C50+C51+C52</f>
        <v>855439</v>
      </c>
      <c r="D53" s="491">
        <f>D47+D48+D49+D50+D51+D52</f>
        <v>9016</v>
      </c>
      <c r="E53" s="487">
        <f t="shared" si="2"/>
        <v>864455</v>
      </c>
      <c r="F53" s="491">
        <f>F47+F48+F49+F50+F51+F52</f>
        <v>821663</v>
      </c>
      <c r="G53" s="491">
        <f>G47+G48+G49+G50+G51+G52</f>
        <v>3802</v>
      </c>
      <c r="H53" s="490">
        <f t="shared" si="3"/>
        <v>825465</v>
      </c>
    </row>
    <row r="54" spans="1:9" ht="12" customHeight="1">
      <c r="A54" s="138">
        <v>32</v>
      </c>
      <c r="B54" s="62" t="s">
        <v>181</v>
      </c>
      <c r="C54" s="491">
        <f>C45-C53</f>
        <v>-634157</v>
      </c>
      <c r="D54" s="491">
        <f>D45-D53</f>
        <v>115939</v>
      </c>
      <c r="E54" s="487">
        <f t="shared" si="2"/>
        <v>-518218</v>
      </c>
      <c r="F54" s="491">
        <f>F45-F53</f>
        <v>-379281</v>
      </c>
      <c r="G54" s="491">
        <f>G45-G53</f>
        <v>151063</v>
      </c>
      <c r="H54" s="490">
        <f t="shared" si="3"/>
        <v>-228218</v>
      </c>
    </row>
    <row r="55" spans="1:9" ht="12" customHeight="1">
      <c r="A55" s="138"/>
      <c r="B55" s="57"/>
      <c r="C55" s="494"/>
      <c r="D55" s="494"/>
      <c r="E55" s="494"/>
      <c r="F55" s="494"/>
      <c r="G55" s="494"/>
      <c r="H55" s="495"/>
    </row>
    <row r="56" spans="1:9" ht="12" customHeight="1">
      <c r="A56" s="138">
        <v>33</v>
      </c>
      <c r="B56" s="62" t="s">
        <v>182</v>
      </c>
      <c r="C56" s="491">
        <f>C31+C54</f>
        <v>49203</v>
      </c>
      <c r="D56" s="491">
        <f>D31+D54</f>
        <v>407182</v>
      </c>
      <c r="E56" s="487">
        <f t="shared" si="2"/>
        <v>456385</v>
      </c>
      <c r="F56" s="491">
        <f>F31+F54</f>
        <v>134130</v>
      </c>
      <c r="G56" s="491">
        <f>G31+G54</f>
        <v>391503</v>
      </c>
      <c r="H56" s="490">
        <f t="shared" si="3"/>
        <v>525633</v>
      </c>
    </row>
    <row r="57" spans="1:9" ht="12" customHeight="1">
      <c r="A57" s="138"/>
      <c r="B57" s="57"/>
      <c r="C57" s="494"/>
      <c r="D57" s="494"/>
      <c r="E57" s="494"/>
      <c r="F57" s="494"/>
      <c r="G57" s="494"/>
      <c r="H57" s="495"/>
    </row>
    <row r="58" spans="1:9" ht="12" customHeight="1">
      <c r="A58" s="138">
        <v>34</v>
      </c>
      <c r="B58" s="59" t="s">
        <v>183</v>
      </c>
      <c r="C58" s="489">
        <v>-87254</v>
      </c>
      <c r="D58" s="489"/>
      <c r="E58" s="487">
        <f t="shared" si="2"/>
        <v>-87254</v>
      </c>
      <c r="F58" s="489">
        <v>48943</v>
      </c>
      <c r="G58" s="489"/>
      <c r="H58" s="490">
        <f t="shared" si="3"/>
        <v>48943</v>
      </c>
    </row>
    <row r="59" spans="1:9" s="218" customFormat="1" ht="12" customHeight="1">
      <c r="A59" s="138">
        <v>35</v>
      </c>
      <c r="B59" s="56" t="s">
        <v>184</v>
      </c>
      <c r="C59" s="489">
        <v>0</v>
      </c>
      <c r="D59" s="489"/>
      <c r="E59" s="498">
        <f t="shared" si="2"/>
        <v>0</v>
      </c>
      <c r="F59" s="489">
        <v>0</v>
      </c>
      <c r="G59" s="489"/>
      <c r="H59" s="499">
        <f t="shared" si="3"/>
        <v>0</v>
      </c>
      <c r="I59" s="217"/>
    </row>
    <row r="60" spans="1:9" ht="12" customHeight="1">
      <c r="A60" s="138">
        <v>36</v>
      </c>
      <c r="B60" s="59" t="s">
        <v>185</v>
      </c>
      <c r="C60" s="489">
        <v>-13843</v>
      </c>
      <c r="D60" s="489"/>
      <c r="E60" s="487">
        <f t="shared" si="2"/>
        <v>-13843</v>
      </c>
      <c r="F60" s="489">
        <v>-5836</v>
      </c>
      <c r="G60" s="489"/>
      <c r="H60" s="490">
        <f t="shared" si="3"/>
        <v>-5836</v>
      </c>
    </row>
    <row r="61" spans="1:9" ht="12" customHeight="1">
      <c r="A61" s="138">
        <v>37</v>
      </c>
      <c r="B61" s="62" t="s">
        <v>186</v>
      </c>
      <c r="C61" s="491">
        <f>C58+C59+C60</f>
        <v>-101097</v>
      </c>
      <c r="D61" s="491">
        <f>D58+D59+D60</f>
        <v>0</v>
      </c>
      <c r="E61" s="487">
        <f t="shared" si="2"/>
        <v>-101097</v>
      </c>
      <c r="F61" s="491">
        <f>F58+F59+F60</f>
        <v>43107</v>
      </c>
      <c r="G61" s="491">
        <f>G58+G59+G60</f>
        <v>0</v>
      </c>
      <c r="H61" s="490">
        <f t="shared" si="3"/>
        <v>43107</v>
      </c>
    </row>
    <row r="62" spans="1:9" ht="12" customHeight="1">
      <c r="A62" s="138"/>
      <c r="B62" s="63"/>
      <c r="C62" s="489"/>
      <c r="D62" s="489"/>
      <c r="E62" s="489"/>
      <c r="F62" s="489"/>
      <c r="G62" s="489"/>
      <c r="H62" s="497"/>
    </row>
    <row r="63" spans="1:9" ht="12" customHeight="1">
      <c r="A63" s="138">
        <v>38</v>
      </c>
      <c r="B63" s="64" t="s">
        <v>317</v>
      </c>
      <c r="C63" s="491">
        <f>C56-C61</f>
        <v>150300</v>
      </c>
      <c r="D63" s="491">
        <f>D56-D61</f>
        <v>407182</v>
      </c>
      <c r="E63" s="487">
        <f t="shared" si="2"/>
        <v>557482</v>
      </c>
      <c r="F63" s="491">
        <f>F56-F61</f>
        <v>91023</v>
      </c>
      <c r="G63" s="491">
        <f>G56-G61</f>
        <v>391503</v>
      </c>
      <c r="H63" s="490">
        <f t="shared" si="3"/>
        <v>482526</v>
      </c>
    </row>
    <row r="64" spans="1:9" ht="12" customHeight="1">
      <c r="A64" s="136">
        <v>39</v>
      </c>
      <c r="B64" s="59" t="s">
        <v>187</v>
      </c>
      <c r="C64" s="489"/>
      <c r="D64" s="500"/>
      <c r="E64" s="487">
        <f t="shared" si="2"/>
        <v>0</v>
      </c>
      <c r="F64" s="489"/>
      <c r="G64" s="500"/>
      <c r="H64" s="490">
        <f t="shared" si="3"/>
        <v>0</v>
      </c>
    </row>
    <row r="65" spans="1:8" ht="12" customHeight="1">
      <c r="A65" s="138">
        <v>40</v>
      </c>
      <c r="B65" s="62" t="s">
        <v>188</v>
      </c>
      <c r="C65" s="491">
        <f>C63-C64</f>
        <v>150300</v>
      </c>
      <c r="D65" s="491">
        <f>D63-D64</f>
        <v>407182</v>
      </c>
      <c r="E65" s="487">
        <f t="shared" si="2"/>
        <v>557482</v>
      </c>
      <c r="F65" s="491">
        <f>F63-F64</f>
        <v>91023</v>
      </c>
      <c r="G65" s="491">
        <f>G63-G64</f>
        <v>391503</v>
      </c>
      <c r="H65" s="490">
        <f t="shared" si="3"/>
        <v>482526</v>
      </c>
    </row>
    <row r="66" spans="1:8" ht="12" customHeight="1">
      <c r="A66" s="136">
        <v>41</v>
      </c>
      <c r="B66" s="59" t="s">
        <v>189</v>
      </c>
      <c r="C66" s="500"/>
      <c r="D66" s="500"/>
      <c r="E66" s="487">
        <f t="shared" si="2"/>
        <v>0</v>
      </c>
      <c r="F66" s="500"/>
      <c r="G66" s="500"/>
      <c r="H66" s="490">
        <f t="shared" si="3"/>
        <v>0</v>
      </c>
    </row>
    <row r="67" spans="1:8" ht="12" customHeight="1" thickBot="1">
      <c r="A67" s="140">
        <v>42</v>
      </c>
      <c r="B67" s="141" t="s">
        <v>190</v>
      </c>
      <c r="C67" s="291">
        <f>C65+C66</f>
        <v>150300</v>
      </c>
      <c r="D67" s="291">
        <f>D65+D66</f>
        <v>407182</v>
      </c>
      <c r="E67" s="289">
        <f t="shared" si="2"/>
        <v>557482</v>
      </c>
      <c r="F67" s="291">
        <f>F65+F66</f>
        <v>91023</v>
      </c>
      <c r="G67" s="291">
        <f>G65+G66</f>
        <v>391503</v>
      </c>
      <c r="H67" s="292">
        <f t="shared" si="3"/>
        <v>482526</v>
      </c>
    </row>
  </sheetData>
  <mergeCells count="2">
    <mergeCell ref="C5:E5"/>
    <mergeCell ref="F5:H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H53"/>
  <sheetViews>
    <sheetView topLeftCell="A7" zoomScaleNormal="100" workbookViewId="0">
      <selection activeCell="E24" sqref="E24"/>
    </sheetView>
  </sheetViews>
  <sheetFormatPr defaultRowHeight="15"/>
  <cols>
    <col min="1" max="1" width="9.5703125" bestFit="1" customWidth="1"/>
    <col min="2" max="2" width="58" customWidth="1"/>
    <col min="3" max="8" width="12.7109375" customWidth="1"/>
  </cols>
  <sheetData>
    <row r="1" spans="1:8" ht="15.75">
      <c r="A1" s="2" t="s">
        <v>231</v>
      </c>
      <c r="B1" s="523" t="s">
        <v>897</v>
      </c>
    </row>
    <row r="2" spans="1:8" ht="15.75">
      <c r="A2" s="2" t="s">
        <v>232</v>
      </c>
      <c r="B2" s="524">
        <v>43190</v>
      </c>
    </row>
    <row r="3" spans="1:8">
      <c r="A3" s="2"/>
    </row>
    <row r="4" spans="1:8" ht="16.5" thickBot="1">
      <c r="A4" s="2" t="s">
        <v>657</v>
      </c>
      <c r="B4" s="2"/>
      <c r="C4" s="229"/>
      <c r="D4" s="229"/>
      <c r="E4" s="229"/>
      <c r="F4" s="230"/>
      <c r="G4" s="230"/>
      <c r="H4" s="231" t="s">
        <v>135</v>
      </c>
    </row>
    <row r="5" spans="1:8" ht="15.75">
      <c r="A5" s="540" t="s">
        <v>32</v>
      </c>
      <c r="B5" s="542" t="s">
        <v>289</v>
      </c>
      <c r="C5" s="544" t="s">
        <v>237</v>
      </c>
      <c r="D5" s="545"/>
      <c r="E5" s="545"/>
      <c r="F5" s="546" t="s">
        <v>238</v>
      </c>
      <c r="G5" s="547"/>
      <c r="H5" s="548"/>
    </row>
    <row r="6" spans="1:8">
      <c r="A6" s="541"/>
      <c r="B6" s="543"/>
      <c r="C6" s="507" t="s">
        <v>33</v>
      </c>
      <c r="D6" s="506" t="s">
        <v>136</v>
      </c>
      <c r="E6" s="506" t="s">
        <v>74</v>
      </c>
      <c r="F6" s="506" t="s">
        <v>33</v>
      </c>
      <c r="G6" s="506" t="s">
        <v>136</v>
      </c>
      <c r="H6" s="505" t="s">
        <v>74</v>
      </c>
    </row>
    <row r="7" spans="1:8" s="3" customFormat="1" ht="15.75">
      <c r="A7" s="232">
        <v>1</v>
      </c>
      <c r="B7" s="512" t="s">
        <v>797</v>
      </c>
      <c r="C7" s="518">
        <f>SUM(C8:C11)</f>
        <v>3930734</v>
      </c>
      <c r="D7" s="517">
        <f>SUM(D8:D11)</f>
        <v>6925821</v>
      </c>
      <c r="E7" s="517">
        <f>C7+D7</f>
        <v>10856555</v>
      </c>
      <c r="F7" s="518"/>
      <c r="G7" s="517"/>
      <c r="H7" s="516"/>
    </row>
    <row r="8" spans="1:8" s="3" customFormat="1" ht="15.75">
      <c r="A8" s="232">
        <v>1.1000000000000001</v>
      </c>
      <c r="B8" s="511" t="s">
        <v>321</v>
      </c>
      <c r="C8" s="515">
        <v>3903734</v>
      </c>
      <c r="D8" s="514">
        <v>6824437</v>
      </c>
      <c r="E8" s="517">
        <f t="shared" ref="E8:E53" si="0">C8+D8</f>
        <v>10728171</v>
      </c>
      <c r="F8" s="514"/>
      <c r="G8" s="514"/>
      <c r="H8" s="516"/>
    </row>
    <row r="9" spans="1:8" s="3" customFormat="1" ht="15.75">
      <c r="A9" s="232">
        <v>1.2</v>
      </c>
      <c r="B9" s="511" t="s">
        <v>322</v>
      </c>
      <c r="C9" s="515"/>
      <c r="D9" s="514"/>
      <c r="E9" s="517">
        <f t="shared" si="0"/>
        <v>0</v>
      </c>
      <c r="F9" s="514"/>
      <c r="G9" s="514"/>
      <c r="H9" s="516"/>
    </row>
    <row r="10" spans="1:8" s="3" customFormat="1" ht="15.75">
      <c r="A10" s="232">
        <v>1.3</v>
      </c>
      <c r="B10" s="511" t="s">
        <v>323</v>
      </c>
      <c r="C10" s="515">
        <v>27000</v>
      </c>
      <c r="D10" s="514">
        <v>101384</v>
      </c>
      <c r="E10" s="517">
        <f t="shared" si="0"/>
        <v>128384</v>
      </c>
      <c r="F10" s="514"/>
      <c r="G10" s="514"/>
      <c r="H10" s="516"/>
    </row>
    <row r="11" spans="1:8" s="3" customFormat="1" ht="15.75">
      <c r="A11" s="232">
        <v>1.4</v>
      </c>
      <c r="B11" s="511" t="s">
        <v>324</v>
      </c>
      <c r="C11" s="515">
        <v>0</v>
      </c>
      <c r="D11" s="514">
        <v>0</v>
      </c>
      <c r="E11" s="517">
        <f t="shared" si="0"/>
        <v>0</v>
      </c>
      <c r="F11" s="514"/>
      <c r="G11" s="514"/>
      <c r="H11" s="516"/>
    </row>
    <row r="12" spans="1:8" s="3" customFormat="1" ht="15.75" customHeight="1">
      <c r="A12" s="232">
        <v>2</v>
      </c>
      <c r="B12" s="512" t="s">
        <v>325</v>
      </c>
      <c r="C12" s="518"/>
      <c r="D12" s="517">
        <v>1400352</v>
      </c>
      <c r="E12" s="517">
        <f t="shared" si="0"/>
        <v>1400352</v>
      </c>
      <c r="F12" s="517"/>
      <c r="G12" s="517"/>
      <c r="H12" s="516"/>
    </row>
    <row r="13" spans="1:8" s="3" customFormat="1" ht="15" customHeight="1">
      <c r="A13" s="232">
        <v>3</v>
      </c>
      <c r="B13" s="512" t="s">
        <v>326</v>
      </c>
      <c r="C13" s="518"/>
      <c r="D13" s="517"/>
      <c r="E13" s="517">
        <f t="shared" si="0"/>
        <v>0</v>
      </c>
      <c r="F13" s="514"/>
      <c r="G13" s="514"/>
      <c r="H13" s="516"/>
    </row>
    <row r="14" spans="1:8" s="3" customFormat="1" ht="15.75">
      <c r="A14" s="232">
        <v>3.1</v>
      </c>
      <c r="B14" s="511" t="s">
        <v>327</v>
      </c>
      <c r="C14" s="515"/>
      <c r="D14" s="514"/>
      <c r="E14" s="517">
        <f t="shared" si="0"/>
        <v>0</v>
      </c>
      <c r="F14" s="514"/>
      <c r="G14" s="514"/>
      <c r="H14" s="516"/>
    </row>
    <row r="15" spans="1:8" s="3" customFormat="1" ht="15.75">
      <c r="A15" s="232">
        <v>3.2</v>
      </c>
      <c r="B15" s="511" t="s">
        <v>328</v>
      </c>
      <c r="C15" s="515"/>
      <c r="D15" s="514"/>
      <c r="E15" s="517">
        <f t="shared" si="0"/>
        <v>0</v>
      </c>
      <c r="F15" s="514"/>
      <c r="G15" s="514"/>
      <c r="H15" s="516"/>
    </row>
    <row r="16" spans="1:8" s="3" customFormat="1" ht="19.5" customHeight="1">
      <c r="A16" s="232">
        <v>4</v>
      </c>
      <c r="B16" s="512" t="s">
        <v>329</v>
      </c>
      <c r="C16" s="518">
        <f>C17+C18</f>
        <v>16521144</v>
      </c>
      <c r="D16" s="517">
        <f>D17+D18</f>
        <v>31541419</v>
      </c>
      <c r="E16" s="517">
        <f t="shared" si="0"/>
        <v>48062563</v>
      </c>
      <c r="F16" s="517"/>
      <c r="G16" s="517"/>
      <c r="H16" s="516"/>
    </row>
    <row r="17" spans="1:8" s="3" customFormat="1" ht="15.75">
      <c r="A17" s="232">
        <v>4.0999999999999996</v>
      </c>
      <c r="B17" s="511" t="s">
        <v>330</v>
      </c>
      <c r="C17" s="515">
        <v>15668939</v>
      </c>
      <c r="D17" s="530">
        <f>31664247-D12</f>
        <v>30263895</v>
      </c>
      <c r="E17" s="517">
        <f t="shared" si="0"/>
        <v>45932834</v>
      </c>
      <c r="F17" s="514"/>
      <c r="G17" s="514"/>
      <c r="H17" s="516"/>
    </row>
    <row r="18" spans="1:8" s="3" customFormat="1" ht="15.75">
      <c r="A18" s="232">
        <v>4.2</v>
      </c>
      <c r="B18" s="511" t="s">
        <v>331</v>
      </c>
      <c r="C18" s="515">
        <v>852205</v>
      </c>
      <c r="D18" s="514">
        <v>1277524</v>
      </c>
      <c r="E18" s="517">
        <f t="shared" si="0"/>
        <v>2129729</v>
      </c>
      <c r="F18" s="514"/>
      <c r="G18" s="514"/>
      <c r="H18" s="516"/>
    </row>
    <row r="19" spans="1:8" s="3" customFormat="1" ht="19.5" customHeight="1">
      <c r="A19" s="232">
        <v>5</v>
      </c>
      <c r="B19" s="512" t="s">
        <v>332</v>
      </c>
      <c r="C19" s="531">
        <f>SUM(C20:C22)+SUM(C28:C31)</f>
        <v>11768168</v>
      </c>
      <c r="D19" s="531">
        <f>SUM(D20:D22)+SUM(D28:D31)</f>
        <v>57541970</v>
      </c>
      <c r="E19" s="517">
        <f t="shared" si="0"/>
        <v>69310138</v>
      </c>
      <c r="F19" s="517"/>
      <c r="G19" s="517"/>
      <c r="H19" s="516"/>
    </row>
    <row r="20" spans="1:8" s="3" customFormat="1" ht="15.75">
      <c r="A20" s="232">
        <v>5.0999999999999996</v>
      </c>
      <c r="B20" s="511" t="s">
        <v>333</v>
      </c>
      <c r="C20" s="515">
        <v>168268</v>
      </c>
      <c r="D20" s="514">
        <v>1529209</v>
      </c>
      <c r="E20" s="517">
        <f t="shared" si="0"/>
        <v>1697477</v>
      </c>
      <c r="F20" s="514"/>
      <c r="G20" s="514"/>
      <c r="H20" s="516"/>
    </row>
    <row r="21" spans="1:8" s="3" customFormat="1" ht="15.75">
      <c r="A21" s="232">
        <v>5.2</v>
      </c>
      <c r="B21" s="511" t="s">
        <v>334</v>
      </c>
      <c r="C21" s="515">
        <v>0</v>
      </c>
      <c r="D21" s="514">
        <v>0</v>
      </c>
      <c r="E21" s="517">
        <f t="shared" si="0"/>
        <v>0</v>
      </c>
      <c r="F21" s="514"/>
      <c r="G21" s="514"/>
      <c r="H21" s="516"/>
    </row>
    <row r="22" spans="1:8" s="3" customFormat="1" ht="15.75">
      <c r="A22" s="232">
        <v>5.3</v>
      </c>
      <c r="B22" s="511" t="s">
        <v>335</v>
      </c>
      <c r="C22" s="518">
        <f>SUM(C23:C27)</f>
        <v>11599900</v>
      </c>
      <c r="D22" s="517">
        <f>SUM(D23:D27)</f>
        <v>56012761</v>
      </c>
      <c r="E22" s="517">
        <f t="shared" si="0"/>
        <v>67612661</v>
      </c>
      <c r="F22" s="517"/>
      <c r="G22" s="517"/>
      <c r="H22" s="516"/>
    </row>
    <row r="23" spans="1:8" s="3" customFormat="1" ht="15.75">
      <c r="A23" s="232" t="s">
        <v>336</v>
      </c>
      <c r="B23" s="510" t="s">
        <v>337</v>
      </c>
      <c r="C23" s="515">
        <v>4296655</v>
      </c>
      <c r="D23" s="514">
        <v>25932356</v>
      </c>
      <c r="E23" s="517">
        <f t="shared" si="0"/>
        <v>30229011</v>
      </c>
      <c r="F23" s="514"/>
      <c r="G23" s="514"/>
      <c r="H23" s="516"/>
    </row>
    <row r="24" spans="1:8" s="3" customFormat="1" ht="15.75">
      <c r="A24" s="232" t="s">
        <v>338</v>
      </c>
      <c r="B24" s="510" t="s">
        <v>339</v>
      </c>
      <c r="C24" s="515">
        <v>1516000</v>
      </c>
      <c r="D24" s="514">
        <v>9321194</v>
      </c>
      <c r="E24" s="517">
        <f t="shared" si="0"/>
        <v>10837194</v>
      </c>
      <c r="F24" s="514"/>
      <c r="G24" s="514"/>
      <c r="H24" s="516"/>
    </row>
    <row r="25" spans="1:8" s="3" customFormat="1" ht="15.75">
      <c r="A25" s="232" t="s">
        <v>340</v>
      </c>
      <c r="B25" s="509" t="s">
        <v>341</v>
      </c>
      <c r="C25" s="515">
        <v>2190000</v>
      </c>
      <c r="D25" s="514">
        <v>11643685</v>
      </c>
      <c r="E25" s="517">
        <f t="shared" si="0"/>
        <v>13833685</v>
      </c>
      <c r="F25" s="514"/>
      <c r="G25" s="514"/>
      <c r="H25" s="516"/>
    </row>
    <row r="26" spans="1:8" s="3" customFormat="1" ht="15.75">
      <c r="A26" s="232" t="s">
        <v>342</v>
      </c>
      <c r="B26" s="510" t="s">
        <v>343</v>
      </c>
      <c r="C26" s="515">
        <v>3597245</v>
      </c>
      <c r="D26" s="514">
        <v>9115526</v>
      </c>
      <c r="E26" s="517">
        <f t="shared" si="0"/>
        <v>12712771</v>
      </c>
      <c r="F26" s="514"/>
      <c r="G26" s="514"/>
      <c r="H26" s="516"/>
    </row>
    <row r="27" spans="1:8" s="3" customFormat="1" ht="15.75">
      <c r="A27" s="232" t="s">
        <v>344</v>
      </c>
      <c r="B27" s="510" t="s">
        <v>345</v>
      </c>
      <c r="C27" s="515">
        <v>0</v>
      </c>
      <c r="D27" s="514">
        <v>0</v>
      </c>
      <c r="E27" s="517">
        <f t="shared" si="0"/>
        <v>0</v>
      </c>
      <c r="F27" s="514"/>
      <c r="G27" s="514"/>
      <c r="H27" s="516"/>
    </row>
    <row r="28" spans="1:8" s="3" customFormat="1" ht="15.75">
      <c r="A28" s="232">
        <v>5.4</v>
      </c>
      <c r="B28" s="511" t="s">
        <v>346</v>
      </c>
      <c r="C28" s="515">
        <v>0</v>
      </c>
      <c r="D28" s="514">
        <v>0</v>
      </c>
      <c r="E28" s="517">
        <f t="shared" si="0"/>
        <v>0</v>
      </c>
      <c r="F28" s="514"/>
      <c r="G28" s="514"/>
      <c r="H28" s="516"/>
    </row>
    <row r="29" spans="1:8" s="3" customFormat="1" ht="15.75">
      <c r="A29" s="232">
        <v>5.5</v>
      </c>
      <c r="B29" s="511" t="s">
        <v>347</v>
      </c>
      <c r="C29" s="515">
        <v>0</v>
      </c>
      <c r="D29" s="514">
        <v>0</v>
      </c>
      <c r="E29" s="517">
        <f t="shared" si="0"/>
        <v>0</v>
      </c>
      <c r="F29" s="514"/>
      <c r="G29" s="514"/>
      <c r="H29" s="516"/>
    </row>
    <row r="30" spans="1:8" s="3" customFormat="1" ht="15.75">
      <c r="A30" s="232">
        <v>5.6</v>
      </c>
      <c r="B30" s="511" t="s">
        <v>348</v>
      </c>
      <c r="C30" s="515">
        <v>0</v>
      </c>
      <c r="D30" s="514">
        <v>0</v>
      </c>
      <c r="E30" s="517">
        <f t="shared" si="0"/>
        <v>0</v>
      </c>
      <c r="F30" s="514"/>
      <c r="G30" s="514"/>
      <c r="H30" s="516"/>
    </row>
    <row r="31" spans="1:8" s="3" customFormat="1" ht="15.75">
      <c r="A31" s="232">
        <v>5.7</v>
      </c>
      <c r="B31" s="511" t="s">
        <v>349</v>
      </c>
      <c r="C31" s="515">
        <v>0</v>
      </c>
      <c r="D31" s="514">
        <v>0</v>
      </c>
      <c r="E31" s="517">
        <f t="shared" si="0"/>
        <v>0</v>
      </c>
      <c r="F31" s="514"/>
      <c r="G31" s="514"/>
      <c r="H31" s="516"/>
    </row>
    <row r="32" spans="1:8" s="3" customFormat="1" ht="15.75">
      <c r="A32" s="232">
        <v>6</v>
      </c>
      <c r="B32" s="512" t="s">
        <v>350</v>
      </c>
      <c r="C32" s="515"/>
      <c r="D32" s="514"/>
      <c r="E32" s="517">
        <f t="shared" si="0"/>
        <v>0</v>
      </c>
      <c r="F32" s="514"/>
      <c r="G32" s="514"/>
      <c r="H32" s="516"/>
    </row>
    <row r="33" spans="1:8" s="3" customFormat="1" ht="25.5">
      <c r="A33" s="232">
        <v>6.1</v>
      </c>
      <c r="B33" s="511" t="s">
        <v>798</v>
      </c>
      <c r="C33" s="515"/>
      <c r="D33" s="514"/>
      <c r="E33" s="517">
        <f t="shared" si="0"/>
        <v>0</v>
      </c>
      <c r="F33" s="514"/>
      <c r="G33" s="514"/>
      <c r="H33" s="516"/>
    </row>
    <row r="34" spans="1:8" s="3" customFormat="1" ht="25.5">
      <c r="A34" s="232">
        <v>6.2</v>
      </c>
      <c r="B34" s="511" t="s">
        <v>351</v>
      </c>
      <c r="C34" s="515"/>
      <c r="D34" s="514"/>
      <c r="E34" s="517">
        <f t="shared" si="0"/>
        <v>0</v>
      </c>
      <c r="F34" s="514"/>
      <c r="G34" s="514"/>
      <c r="H34" s="516"/>
    </row>
    <row r="35" spans="1:8" s="3" customFormat="1" ht="25.5">
      <c r="A35" s="232">
        <v>6.3</v>
      </c>
      <c r="B35" s="511" t="s">
        <v>352</v>
      </c>
      <c r="C35" s="515"/>
      <c r="D35" s="514"/>
      <c r="E35" s="517">
        <f t="shared" si="0"/>
        <v>0</v>
      </c>
      <c r="F35" s="514"/>
      <c r="G35" s="514"/>
      <c r="H35" s="516"/>
    </row>
    <row r="36" spans="1:8" s="3" customFormat="1" ht="15.75">
      <c r="A36" s="232">
        <v>6.4</v>
      </c>
      <c r="B36" s="511" t="s">
        <v>353</v>
      </c>
      <c r="C36" s="515"/>
      <c r="D36" s="514"/>
      <c r="E36" s="517">
        <f t="shared" si="0"/>
        <v>0</v>
      </c>
      <c r="F36" s="514"/>
      <c r="G36" s="514"/>
      <c r="H36" s="516"/>
    </row>
    <row r="37" spans="1:8" s="3" customFormat="1" ht="15.75">
      <c r="A37" s="232">
        <v>6.5</v>
      </c>
      <c r="B37" s="511" t="s">
        <v>354</v>
      </c>
      <c r="C37" s="515"/>
      <c r="D37" s="514"/>
      <c r="E37" s="517">
        <f t="shared" si="0"/>
        <v>0</v>
      </c>
      <c r="F37" s="514"/>
      <c r="G37" s="514"/>
      <c r="H37" s="516"/>
    </row>
    <row r="38" spans="1:8" s="3" customFormat="1" ht="25.5">
      <c r="A38" s="232">
        <v>6.6</v>
      </c>
      <c r="B38" s="511" t="s">
        <v>355</v>
      </c>
      <c r="C38" s="515"/>
      <c r="D38" s="514"/>
      <c r="E38" s="517">
        <f t="shared" si="0"/>
        <v>0</v>
      </c>
      <c r="F38" s="514"/>
      <c r="G38" s="514"/>
      <c r="H38" s="516"/>
    </row>
    <row r="39" spans="1:8" s="3" customFormat="1" ht="25.5">
      <c r="A39" s="232">
        <v>6.7</v>
      </c>
      <c r="B39" s="511" t="s">
        <v>356</v>
      </c>
      <c r="C39" s="515"/>
      <c r="D39" s="514"/>
      <c r="E39" s="517">
        <f t="shared" si="0"/>
        <v>0</v>
      </c>
      <c r="F39" s="514"/>
      <c r="G39" s="514"/>
      <c r="H39" s="516"/>
    </row>
    <row r="40" spans="1:8" s="3" customFormat="1" ht="25.5">
      <c r="A40" s="232">
        <v>7</v>
      </c>
      <c r="B40" s="512" t="s">
        <v>357</v>
      </c>
      <c r="C40" s="518">
        <f>SUM(C41:C44)</f>
        <v>13578.970000000005</v>
      </c>
      <c r="D40" s="517">
        <f>SUM(D41:D44)</f>
        <v>77829.825791999974</v>
      </c>
      <c r="E40" s="517">
        <f t="shared" si="0"/>
        <v>91408.795791999975</v>
      </c>
      <c r="F40" s="514"/>
      <c r="G40" s="514"/>
      <c r="H40" s="516"/>
    </row>
    <row r="41" spans="1:8" s="3" customFormat="1" ht="25.5">
      <c r="A41" s="232">
        <v>7.1</v>
      </c>
      <c r="B41" s="511" t="s">
        <v>358</v>
      </c>
      <c r="C41" s="515">
        <v>0</v>
      </c>
      <c r="D41" s="514">
        <v>0</v>
      </c>
      <c r="E41" s="517">
        <f t="shared" si="0"/>
        <v>0</v>
      </c>
      <c r="F41" s="514"/>
      <c r="G41" s="514"/>
      <c r="H41" s="516"/>
    </row>
    <row r="42" spans="1:8" s="3" customFormat="1" ht="25.5">
      <c r="A42" s="232">
        <v>7.2</v>
      </c>
      <c r="B42" s="511" t="s">
        <v>359</v>
      </c>
      <c r="C42" s="515">
        <v>3278.41</v>
      </c>
      <c r="D42" s="514">
        <v>4801.0826880000013</v>
      </c>
      <c r="E42" s="517">
        <f t="shared" si="0"/>
        <v>8079.4926880000012</v>
      </c>
      <c r="F42" s="514"/>
      <c r="G42" s="514"/>
      <c r="H42" s="516"/>
    </row>
    <row r="43" spans="1:8" s="3" customFormat="1" ht="38.25">
      <c r="A43" s="232">
        <v>7.3</v>
      </c>
      <c r="B43" s="511" t="s">
        <v>360</v>
      </c>
      <c r="C43" s="515">
        <v>2784.54</v>
      </c>
      <c r="D43" s="514">
        <v>33874.780464000003</v>
      </c>
      <c r="E43" s="517">
        <f t="shared" si="0"/>
        <v>36659.320464000004</v>
      </c>
      <c r="F43" s="514"/>
      <c r="G43" s="514"/>
      <c r="H43" s="516"/>
    </row>
    <row r="44" spans="1:8" s="3" customFormat="1" ht="38.25">
      <c r="A44" s="232">
        <v>7.4</v>
      </c>
      <c r="B44" s="511" t="s">
        <v>361</v>
      </c>
      <c r="C44" s="515">
        <v>7516.0200000000059</v>
      </c>
      <c r="D44" s="514">
        <v>39153.962639999969</v>
      </c>
      <c r="E44" s="517">
        <f t="shared" si="0"/>
        <v>46669.982639999973</v>
      </c>
      <c r="F44" s="514"/>
      <c r="G44" s="514"/>
      <c r="H44" s="516"/>
    </row>
    <row r="45" spans="1:8" s="3" customFormat="1" ht="15.75">
      <c r="A45" s="232">
        <v>8</v>
      </c>
      <c r="B45" s="512" t="s">
        <v>362</v>
      </c>
      <c r="C45" s="515"/>
      <c r="D45" s="514"/>
      <c r="E45" s="517">
        <f t="shared" si="0"/>
        <v>0</v>
      </c>
      <c r="F45" s="514"/>
      <c r="G45" s="514"/>
      <c r="H45" s="516"/>
    </row>
    <row r="46" spans="1:8" s="3" customFormat="1" ht="15.75">
      <c r="A46" s="232">
        <v>8.1</v>
      </c>
      <c r="B46" s="511" t="s">
        <v>363</v>
      </c>
      <c r="C46" s="515"/>
      <c r="D46" s="514"/>
      <c r="E46" s="517">
        <f t="shared" si="0"/>
        <v>0</v>
      </c>
      <c r="F46" s="514"/>
      <c r="G46" s="514"/>
      <c r="H46" s="516"/>
    </row>
    <row r="47" spans="1:8" s="3" customFormat="1" ht="15.75">
      <c r="A47" s="232">
        <v>8.1999999999999993</v>
      </c>
      <c r="B47" s="511" t="s">
        <v>364</v>
      </c>
      <c r="C47" s="515"/>
      <c r="D47" s="514"/>
      <c r="E47" s="517">
        <f t="shared" si="0"/>
        <v>0</v>
      </c>
      <c r="F47" s="514"/>
      <c r="G47" s="514"/>
      <c r="H47" s="516"/>
    </row>
    <row r="48" spans="1:8" s="3" customFormat="1" ht="15.75">
      <c r="A48" s="232">
        <v>8.3000000000000007</v>
      </c>
      <c r="B48" s="511" t="s">
        <v>365</v>
      </c>
      <c r="C48" s="515"/>
      <c r="D48" s="514"/>
      <c r="E48" s="517">
        <f t="shared" si="0"/>
        <v>0</v>
      </c>
      <c r="F48" s="514"/>
      <c r="G48" s="514"/>
      <c r="H48" s="516"/>
    </row>
    <row r="49" spans="1:8" s="3" customFormat="1" ht="15.75">
      <c r="A49" s="232">
        <v>8.4</v>
      </c>
      <c r="B49" s="511" t="s">
        <v>366</v>
      </c>
      <c r="C49" s="515"/>
      <c r="D49" s="514"/>
      <c r="E49" s="517">
        <f t="shared" si="0"/>
        <v>0</v>
      </c>
      <c r="F49" s="514"/>
      <c r="G49" s="514"/>
      <c r="H49" s="516"/>
    </row>
    <row r="50" spans="1:8" s="3" customFormat="1" ht="15.75">
      <c r="A50" s="232">
        <v>8.5</v>
      </c>
      <c r="B50" s="511" t="s">
        <v>367</v>
      </c>
      <c r="C50" s="515"/>
      <c r="D50" s="514"/>
      <c r="E50" s="517">
        <f t="shared" si="0"/>
        <v>0</v>
      </c>
      <c r="F50" s="514"/>
      <c r="G50" s="514"/>
      <c r="H50" s="516"/>
    </row>
    <row r="51" spans="1:8" s="3" customFormat="1" ht="15.75">
      <c r="A51" s="232">
        <v>8.6</v>
      </c>
      <c r="B51" s="511" t="s">
        <v>368</v>
      </c>
      <c r="C51" s="515"/>
      <c r="D51" s="514"/>
      <c r="E51" s="517">
        <f t="shared" si="0"/>
        <v>0</v>
      </c>
      <c r="F51" s="514"/>
      <c r="G51" s="514"/>
      <c r="H51" s="516"/>
    </row>
    <row r="52" spans="1:8" s="3" customFormat="1" ht="15.75">
      <c r="A52" s="232">
        <v>8.6999999999999993</v>
      </c>
      <c r="B52" s="511" t="s">
        <v>369</v>
      </c>
      <c r="C52" s="515"/>
      <c r="D52" s="514"/>
      <c r="E52" s="517">
        <f t="shared" si="0"/>
        <v>0</v>
      </c>
      <c r="F52" s="514"/>
      <c r="G52" s="514"/>
      <c r="H52" s="516"/>
    </row>
    <row r="53" spans="1:8" s="3" customFormat="1" ht="26.25" thickBot="1">
      <c r="A53" s="233">
        <v>9</v>
      </c>
      <c r="B53" s="508" t="s">
        <v>370</v>
      </c>
      <c r="C53" s="513"/>
      <c r="D53" s="293"/>
      <c r="E53" s="294">
        <f t="shared" si="0"/>
        <v>0</v>
      </c>
      <c r="F53" s="293"/>
      <c r="G53" s="293"/>
      <c r="H53" s="290"/>
    </row>
  </sheetData>
  <mergeCells count="4">
    <mergeCell ref="A5:A6"/>
    <mergeCell ref="B5:B6"/>
    <mergeCell ref="C5:E5"/>
    <mergeCell ref="F5:H5"/>
  </mergeCells>
  <pageMargins left="0.25" right="0.25" top="0.75" bottom="0.75" header="0.3" footer="0.3"/>
  <pageSetup paperSize="9" scale="6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18"/>
  <sheetViews>
    <sheetView zoomScaleNormal="100" workbookViewId="0">
      <pane xSplit="1" ySplit="4" topLeftCell="B5" activePane="bottomRight" state="frozen"/>
      <selection activeCell="L18" sqref="L18"/>
      <selection pane="topRight" activeCell="L18" sqref="L18"/>
      <selection pane="bottomLeft" activeCell="L18" sqref="L18"/>
      <selection pane="bottomRight" activeCell="B1" sqref="B1:B2"/>
    </sheetView>
  </sheetViews>
  <sheetFormatPr defaultColWidth="9.140625" defaultRowHeight="12.75"/>
  <cols>
    <col min="1" max="1" width="9.5703125" style="2" bestFit="1" customWidth="1"/>
    <col min="2" max="2" width="90" style="2" customWidth="1"/>
    <col min="3" max="4" width="12.7109375" style="2" customWidth="1"/>
    <col min="5" max="11" width="9.7109375" style="13" customWidth="1"/>
    <col min="12" max="16384" width="9.140625" style="13"/>
  </cols>
  <sheetData>
    <row r="1" spans="1:8" ht="15">
      <c r="A1" s="18" t="s">
        <v>231</v>
      </c>
      <c r="B1" s="523" t="s">
        <v>897</v>
      </c>
      <c r="C1" s="17"/>
      <c r="D1" s="379"/>
    </row>
    <row r="2" spans="1:8" ht="15">
      <c r="A2" s="18" t="s">
        <v>232</v>
      </c>
      <c r="B2" s="524">
        <v>43190</v>
      </c>
      <c r="C2" s="30"/>
      <c r="D2" s="19"/>
      <c r="E2" s="12"/>
      <c r="F2" s="12"/>
      <c r="G2" s="12"/>
      <c r="H2" s="12"/>
    </row>
    <row r="3" spans="1:8" ht="15">
      <c r="A3" s="18"/>
      <c r="B3" s="17"/>
      <c r="C3" s="30"/>
      <c r="D3" s="19"/>
      <c r="E3" s="12"/>
      <c r="F3" s="12"/>
      <c r="G3" s="12"/>
      <c r="H3" s="12"/>
    </row>
    <row r="4" spans="1:8" ht="15" customHeight="1" thickBot="1">
      <c r="A4" s="226" t="s">
        <v>658</v>
      </c>
      <c r="B4" s="227" t="s">
        <v>230</v>
      </c>
      <c r="C4" s="226"/>
      <c r="D4" s="228" t="s">
        <v>135</v>
      </c>
    </row>
    <row r="5" spans="1:8" ht="15" customHeight="1">
      <c r="A5" s="222" t="s">
        <v>32</v>
      </c>
      <c r="B5" s="223"/>
      <c r="C5" s="224" t="s">
        <v>5</v>
      </c>
      <c r="D5" s="225" t="s">
        <v>6</v>
      </c>
    </row>
    <row r="6" spans="1:8" ht="15" customHeight="1">
      <c r="A6" s="436">
        <v>1</v>
      </c>
      <c r="B6" s="437" t="s">
        <v>235</v>
      </c>
      <c r="C6" s="438">
        <f>C7+C9+C10</f>
        <v>48726752.854299992</v>
      </c>
      <c r="D6" s="439">
        <f>D7+D9+D10</f>
        <v>52755269.436849996</v>
      </c>
    </row>
    <row r="7" spans="1:8" ht="15" customHeight="1">
      <c r="A7" s="436">
        <v>1.1000000000000001</v>
      </c>
      <c r="B7" s="440" t="s">
        <v>27</v>
      </c>
      <c r="C7" s="441">
        <v>38734853.699999996</v>
      </c>
      <c r="D7" s="442">
        <v>42280105</v>
      </c>
    </row>
    <row r="8" spans="1:8" ht="25.5">
      <c r="A8" s="436" t="s">
        <v>296</v>
      </c>
      <c r="B8" s="443" t="s">
        <v>652</v>
      </c>
      <c r="C8" s="441"/>
      <c r="D8" s="442"/>
    </row>
    <row r="9" spans="1:8" ht="15" customHeight="1">
      <c r="A9" s="436">
        <v>1.2</v>
      </c>
      <c r="B9" s="440" t="s">
        <v>28</v>
      </c>
      <c r="C9" s="441">
        <v>9991899.1543000005</v>
      </c>
      <c r="D9" s="442">
        <v>10475164.436849996</v>
      </c>
    </row>
    <row r="10" spans="1:8" ht="15" customHeight="1">
      <c r="A10" s="436">
        <v>1.3</v>
      </c>
      <c r="B10" s="445" t="s">
        <v>83</v>
      </c>
      <c r="C10" s="444">
        <v>0</v>
      </c>
      <c r="D10" s="442">
        <v>0</v>
      </c>
    </row>
    <row r="11" spans="1:8" ht="15" customHeight="1">
      <c r="A11" s="436">
        <v>2</v>
      </c>
      <c r="B11" s="437" t="s">
        <v>236</v>
      </c>
      <c r="C11" s="441">
        <v>1306938.1567030023</v>
      </c>
      <c r="D11" s="442">
        <v>335298.62354999682</v>
      </c>
    </row>
    <row r="12" spans="1:8" ht="15" customHeight="1">
      <c r="A12" s="456">
        <v>3</v>
      </c>
      <c r="B12" s="457" t="s">
        <v>234</v>
      </c>
      <c r="C12" s="444">
        <v>9140373</v>
      </c>
      <c r="D12" s="458">
        <v>8928307.5</v>
      </c>
    </row>
    <row r="13" spans="1:8" ht="15" customHeight="1" thickBot="1">
      <c r="A13" s="143">
        <v>4</v>
      </c>
      <c r="B13" s="144" t="s">
        <v>297</v>
      </c>
      <c r="C13" s="295">
        <f>C6+C11+C12</f>
        <v>59174064.011002995</v>
      </c>
      <c r="D13" s="296">
        <f>D6+D11+D12</f>
        <v>62018875.560399994</v>
      </c>
    </row>
    <row r="14" spans="1:8">
      <c r="B14" s="24"/>
    </row>
    <row r="15" spans="1:8">
      <c r="B15" s="112"/>
    </row>
    <row r="16" spans="1:8">
      <c r="B16" s="112"/>
    </row>
    <row r="17" spans="2:2">
      <c r="B17" s="112"/>
    </row>
    <row r="18" spans="2:2">
      <c r="B18" s="112"/>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34"/>
  <sheetViews>
    <sheetView zoomScaleNormal="100" workbookViewId="0">
      <pane xSplit="1" ySplit="4" topLeftCell="B17" activePane="bottomRight" state="frozen"/>
      <selection pane="topRight" activeCell="B1" sqref="B1"/>
      <selection pane="bottomLeft" activeCell="A4" sqref="A4"/>
      <selection pane="bottomRight" activeCell="B23" sqref="B23"/>
    </sheetView>
  </sheetViews>
  <sheetFormatPr defaultRowHeight="15"/>
  <cols>
    <col min="1" max="1" width="9.5703125" style="2" bestFit="1" customWidth="1"/>
    <col min="2" max="2" width="90.42578125" style="2" bestFit="1" customWidth="1"/>
    <col min="3" max="3" width="9.140625" style="2"/>
  </cols>
  <sheetData>
    <row r="1" spans="1:8" ht="15.75">
      <c r="A1" s="2" t="s">
        <v>231</v>
      </c>
      <c r="B1" s="523" t="s">
        <v>897</v>
      </c>
    </row>
    <row r="2" spans="1:8" ht="15.75">
      <c r="A2" s="2" t="s">
        <v>232</v>
      </c>
      <c r="B2" s="524">
        <v>43190</v>
      </c>
    </row>
    <row r="4" spans="1:8" ht="16.5" customHeight="1" thickBot="1">
      <c r="A4" s="257" t="s">
        <v>659</v>
      </c>
      <c r="B4" s="66" t="s">
        <v>191</v>
      </c>
      <c r="C4" s="14"/>
    </row>
    <row r="5" spans="1:8" ht="15.75">
      <c r="A5" s="11"/>
      <c r="B5" s="549" t="s">
        <v>192</v>
      </c>
      <c r="C5" s="550"/>
    </row>
    <row r="6" spans="1:8">
      <c r="A6" s="504">
        <v>1</v>
      </c>
      <c r="B6" s="503" t="s">
        <v>885</v>
      </c>
      <c r="C6" s="69"/>
    </row>
    <row r="7" spans="1:8">
      <c r="A7" s="504">
        <v>2</v>
      </c>
      <c r="B7" s="503" t="s">
        <v>886</v>
      </c>
      <c r="C7" s="69"/>
    </row>
    <row r="8" spans="1:8">
      <c r="A8" s="504">
        <v>3</v>
      </c>
      <c r="B8" s="503" t="s">
        <v>887</v>
      </c>
      <c r="C8" s="69"/>
    </row>
    <row r="9" spans="1:8">
      <c r="A9" s="15">
        <v>4</v>
      </c>
      <c r="B9" s="68"/>
      <c r="C9" s="69"/>
    </row>
    <row r="10" spans="1:8">
      <c r="A10" s="15">
        <v>5</v>
      </c>
      <c r="B10" s="68"/>
      <c r="C10" s="69"/>
    </row>
    <row r="11" spans="1:8">
      <c r="A11" s="15">
        <v>6</v>
      </c>
      <c r="B11" s="68"/>
      <c r="C11" s="69"/>
    </row>
    <row r="12" spans="1:8">
      <c r="A12" s="15">
        <v>7</v>
      </c>
      <c r="B12" s="68"/>
      <c r="C12" s="69"/>
      <c r="H12" s="4"/>
    </row>
    <row r="13" spans="1:8">
      <c r="A13" s="15">
        <v>8</v>
      </c>
      <c r="B13" s="68"/>
      <c r="C13" s="69"/>
    </row>
    <row r="14" spans="1:8">
      <c r="A14" s="15">
        <v>9</v>
      </c>
      <c r="B14" s="68"/>
      <c r="C14" s="69"/>
    </row>
    <row r="15" spans="1:8">
      <c r="A15" s="15">
        <v>10</v>
      </c>
      <c r="B15" s="68"/>
      <c r="C15" s="69"/>
    </row>
    <row r="16" spans="1:8">
      <c r="A16" s="15"/>
      <c r="B16" s="551"/>
      <c r="C16" s="552"/>
    </row>
    <row r="17" spans="1:3" ht="15.75">
      <c r="A17" s="15"/>
      <c r="B17" s="553" t="s">
        <v>193</v>
      </c>
      <c r="C17" s="554"/>
    </row>
    <row r="18" spans="1:3" ht="15.75">
      <c r="A18" s="15">
        <v>1</v>
      </c>
      <c r="B18" s="28" t="s">
        <v>888</v>
      </c>
      <c r="C18" s="67"/>
    </row>
    <row r="19" spans="1:3" ht="15.75">
      <c r="A19" s="15">
        <v>2</v>
      </c>
      <c r="B19" s="28" t="s">
        <v>889</v>
      </c>
      <c r="C19" s="67"/>
    </row>
    <row r="20" spans="1:3" ht="15.75">
      <c r="A20" s="15">
        <v>3</v>
      </c>
      <c r="B20" s="28" t="s">
        <v>890</v>
      </c>
      <c r="C20" s="67"/>
    </row>
    <row r="21" spans="1:3" ht="15.75">
      <c r="A21" s="15">
        <v>4</v>
      </c>
      <c r="B21" s="28" t="s">
        <v>899</v>
      </c>
      <c r="C21" s="67"/>
    </row>
    <row r="22" spans="1:3" ht="15.75">
      <c r="A22" s="15">
        <v>5</v>
      </c>
      <c r="B22" s="28"/>
      <c r="C22" s="67"/>
    </row>
    <row r="23" spans="1:3" ht="15.75">
      <c r="A23" s="15">
        <v>6</v>
      </c>
      <c r="B23" s="28"/>
      <c r="C23" s="67"/>
    </row>
    <row r="24" spans="1:3" ht="15.75">
      <c r="A24" s="15">
        <v>7</v>
      </c>
      <c r="B24" s="28"/>
      <c r="C24" s="67"/>
    </row>
    <row r="25" spans="1:3" ht="15.75">
      <c r="A25" s="15">
        <v>8</v>
      </c>
      <c r="B25" s="28"/>
      <c r="C25" s="67"/>
    </row>
    <row r="26" spans="1:3" ht="15.75">
      <c r="A26" s="15">
        <v>9</v>
      </c>
      <c r="B26" s="28"/>
      <c r="C26" s="67"/>
    </row>
    <row r="27" spans="1:3" ht="15.75" customHeight="1">
      <c r="A27" s="15">
        <v>10</v>
      </c>
      <c r="B27" s="28"/>
      <c r="C27" s="29"/>
    </row>
    <row r="28" spans="1:3" ht="15.75" customHeight="1">
      <c r="A28" s="15"/>
      <c r="B28" s="28"/>
      <c r="C28" s="29"/>
    </row>
    <row r="29" spans="1:3" ht="30" customHeight="1">
      <c r="A29" s="15"/>
      <c r="B29" s="555" t="s">
        <v>194</v>
      </c>
      <c r="C29" s="556"/>
    </row>
    <row r="30" spans="1:3">
      <c r="A30" s="15">
        <v>1</v>
      </c>
      <c r="B30" s="529" t="s">
        <v>898</v>
      </c>
      <c r="C30" s="528">
        <v>1</v>
      </c>
    </row>
    <row r="31" spans="1:3" ht="15.75" customHeight="1">
      <c r="A31" s="15"/>
      <c r="B31" s="68"/>
      <c r="C31" s="69"/>
    </row>
    <row r="32" spans="1:3" ht="29.25" customHeight="1">
      <c r="A32" s="15"/>
      <c r="B32" s="555" t="s">
        <v>318</v>
      </c>
      <c r="C32" s="556"/>
    </row>
    <row r="33" spans="1:3">
      <c r="A33" s="15">
        <v>1</v>
      </c>
      <c r="B33" s="68"/>
      <c r="C33" s="69" t="s">
        <v>287</v>
      </c>
    </row>
    <row r="34" spans="1:3" ht="16.5" thickBot="1">
      <c r="A34" s="16"/>
      <c r="B34" s="70"/>
      <c r="C34" s="71"/>
    </row>
  </sheetData>
  <mergeCells count="5">
    <mergeCell ref="B5:C5"/>
    <mergeCell ref="B16:C16"/>
    <mergeCell ref="B17:C17"/>
    <mergeCell ref="B32:C32"/>
    <mergeCell ref="B29:C2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G37"/>
  <sheetViews>
    <sheetView zoomScaleNormal="100" workbookViewId="0">
      <pane xSplit="1" ySplit="5" topLeftCell="B6" activePane="bottomRight" state="frozen"/>
      <selection activeCell="H6" sqref="H6"/>
      <selection pane="topRight" activeCell="H6" sqref="H6"/>
      <selection pane="bottomLeft" activeCell="H6" sqref="H6"/>
      <selection pane="bottomRight" activeCell="G20" sqref="G20"/>
    </sheetView>
  </sheetViews>
  <sheetFormatPr defaultRowHeight="15"/>
  <cols>
    <col min="1" max="1" width="9.5703125" style="2" bestFit="1" customWidth="1"/>
    <col min="2" max="2" width="47.5703125" style="2" customWidth="1"/>
    <col min="3" max="3" width="28" style="2" customWidth="1"/>
    <col min="4" max="4" width="22.42578125" style="2" customWidth="1"/>
    <col min="5" max="5" width="18.85546875" style="2" customWidth="1"/>
    <col min="6" max="6" width="12" bestFit="1" customWidth="1"/>
    <col min="7" max="7" width="12.5703125" bestFit="1" customWidth="1"/>
  </cols>
  <sheetData>
    <row r="1" spans="1:7" ht="15.75">
      <c r="A1" s="18" t="s">
        <v>231</v>
      </c>
      <c r="B1" s="523" t="s">
        <v>897</v>
      </c>
    </row>
    <row r="2" spans="1:7" s="22" customFormat="1" ht="15.75" customHeight="1">
      <c r="A2" s="22" t="s">
        <v>232</v>
      </c>
      <c r="B2" s="524">
        <v>43190</v>
      </c>
    </row>
    <row r="3" spans="1:7" s="22" customFormat="1" ht="15.75" customHeight="1"/>
    <row r="4" spans="1:7" s="22" customFormat="1" ht="15.75" customHeight="1" thickBot="1">
      <c r="A4" s="258" t="s">
        <v>660</v>
      </c>
      <c r="B4" s="259" t="s">
        <v>307</v>
      </c>
      <c r="C4" s="201"/>
      <c r="D4" s="201"/>
      <c r="E4" s="202" t="s">
        <v>135</v>
      </c>
    </row>
    <row r="5" spans="1:7" s="127" customFormat="1" ht="17.45" customHeight="1">
      <c r="A5" s="396"/>
      <c r="B5" s="397"/>
      <c r="C5" s="200" t="s">
        <v>0</v>
      </c>
      <c r="D5" s="200" t="s">
        <v>1</v>
      </c>
      <c r="E5" s="398" t="s">
        <v>2</v>
      </c>
    </row>
    <row r="6" spans="1:7" s="167" customFormat="1" ht="14.45" customHeight="1">
      <c r="A6" s="399"/>
      <c r="B6" s="557" t="s">
        <v>274</v>
      </c>
      <c r="C6" s="557" t="s">
        <v>273</v>
      </c>
      <c r="D6" s="558" t="s">
        <v>272</v>
      </c>
      <c r="E6" s="559"/>
      <c r="G6"/>
    </row>
    <row r="7" spans="1:7" s="167" customFormat="1" ht="99.6" customHeight="1">
      <c r="A7" s="399"/>
      <c r="B7" s="557"/>
      <c r="C7" s="557"/>
      <c r="D7" s="392" t="s">
        <v>271</v>
      </c>
      <c r="E7" s="393" t="s">
        <v>836</v>
      </c>
      <c r="G7"/>
    </row>
    <row r="8" spans="1:7">
      <c r="A8" s="400">
        <v>1</v>
      </c>
      <c r="B8" s="401" t="s">
        <v>196</v>
      </c>
      <c r="C8" s="402">
        <v>6355172</v>
      </c>
      <c r="D8" s="402"/>
      <c r="E8" s="403">
        <v>6355172</v>
      </c>
    </row>
    <row r="9" spans="1:7">
      <c r="A9" s="400">
        <v>2</v>
      </c>
      <c r="B9" s="401" t="s">
        <v>197</v>
      </c>
      <c r="C9" s="402">
        <v>10098142</v>
      </c>
      <c r="D9" s="402"/>
      <c r="E9" s="403">
        <v>10098142</v>
      </c>
    </row>
    <row r="10" spans="1:7">
      <c r="A10" s="400">
        <v>3</v>
      </c>
      <c r="B10" s="401" t="s">
        <v>270</v>
      </c>
      <c r="C10" s="402">
        <v>17573392</v>
      </c>
      <c r="D10" s="402"/>
      <c r="E10" s="403">
        <v>17573392</v>
      </c>
    </row>
    <row r="11" spans="1:7" ht="25.5">
      <c r="A11" s="400">
        <v>4</v>
      </c>
      <c r="B11" s="401" t="s">
        <v>227</v>
      </c>
      <c r="C11" s="402">
        <v>0</v>
      </c>
      <c r="D11" s="402"/>
      <c r="E11" s="403">
        <v>0</v>
      </c>
    </row>
    <row r="12" spans="1:7">
      <c r="A12" s="400">
        <v>5</v>
      </c>
      <c r="B12" s="401" t="s">
        <v>199</v>
      </c>
      <c r="C12" s="402">
        <v>20766269</v>
      </c>
      <c r="D12" s="402"/>
      <c r="E12" s="403">
        <v>20766269</v>
      </c>
    </row>
    <row r="13" spans="1:7">
      <c r="A13" s="400">
        <v>6.1</v>
      </c>
      <c r="B13" s="401" t="s">
        <v>200</v>
      </c>
      <c r="C13" s="404">
        <v>18794255</v>
      </c>
      <c r="D13" s="402"/>
      <c r="E13" s="403">
        <v>18794255</v>
      </c>
    </row>
    <row r="14" spans="1:7">
      <c r="A14" s="400">
        <v>6.2</v>
      </c>
      <c r="B14" s="405" t="s">
        <v>201</v>
      </c>
      <c r="C14" s="404">
        <v>-842842</v>
      </c>
      <c r="D14" s="402"/>
      <c r="E14" s="403">
        <v>-842842</v>
      </c>
    </row>
    <row r="15" spans="1:7">
      <c r="A15" s="400">
        <v>6</v>
      </c>
      <c r="B15" s="401" t="s">
        <v>269</v>
      </c>
      <c r="C15" s="527">
        <v>17951413</v>
      </c>
      <c r="D15" s="527"/>
      <c r="E15" s="527">
        <v>17951413</v>
      </c>
    </row>
    <row r="16" spans="1:7" ht="25.5">
      <c r="A16" s="400">
        <v>7</v>
      </c>
      <c r="B16" s="401" t="s">
        <v>203</v>
      </c>
      <c r="C16" s="525">
        <v>212551</v>
      </c>
      <c r="D16" s="525"/>
      <c r="E16" s="526">
        <v>212551</v>
      </c>
    </row>
    <row r="17" spans="1:7">
      <c r="A17" s="400">
        <v>8</v>
      </c>
      <c r="B17" s="401" t="s">
        <v>204</v>
      </c>
      <c r="C17" s="402">
        <v>124341</v>
      </c>
      <c r="D17" s="402"/>
      <c r="E17" s="403">
        <v>124341</v>
      </c>
      <c r="F17" s="6"/>
      <c r="G17" s="6"/>
    </row>
    <row r="18" spans="1:7">
      <c r="A18" s="400">
        <v>9</v>
      </c>
      <c r="B18" s="401" t="s">
        <v>205</v>
      </c>
      <c r="C18" s="402">
        <v>0</v>
      </c>
      <c r="D18" s="402"/>
      <c r="E18" s="403">
        <v>0</v>
      </c>
      <c r="G18" s="6"/>
    </row>
    <row r="19" spans="1:7" ht="25.5">
      <c r="A19" s="400">
        <v>10</v>
      </c>
      <c r="B19" s="401" t="s">
        <v>206</v>
      </c>
      <c r="C19" s="402">
        <v>3667506</v>
      </c>
      <c r="D19" s="402">
        <v>210254</v>
      </c>
      <c r="E19" s="403">
        <v>3457252</v>
      </c>
      <c r="G19" s="6"/>
    </row>
    <row r="20" spans="1:7">
      <c r="A20" s="400">
        <v>11</v>
      </c>
      <c r="B20" s="401" t="s">
        <v>207</v>
      </c>
      <c r="C20" s="402">
        <v>639579</v>
      </c>
      <c r="D20" s="402"/>
      <c r="E20" s="403">
        <v>639579</v>
      </c>
    </row>
    <row r="21" spans="1:7" ht="51.75" thickBot="1">
      <c r="A21" s="406"/>
      <c r="B21" s="407" t="s">
        <v>799</v>
      </c>
      <c r="C21" s="348">
        <f>SUM(C8:C12, C15:C20)</f>
        <v>77388365</v>
      </c>
      <c r="D21" s="348">
        <f>SUM(D8:D12, D15:D20)</f>
        <v>210254</v>
      </c>
      <c r="E21" s="408">
        <f>SUM(E8:E12, E15:E20)</f>
        <v>77178111</v>
      </c>
    </row>
    <row r="22" spans="1:7">
      <c r="A22"/>
      <c r="B22"/>
      <c r="C22"/>
      <c r="D22"/>
      <c r="E22"/>
    </row>
    <row r="23" spans="1:7">
      <c r="A23"/>
      <c r="B23"/>
      <c r="C23"/>
      <c r="D23"/>
      <c r="E23"/>
    </row>
    <row r="25" spans="1:7" s="2" customFormat="1">
      <c r="B25" s="73"/>
      <c r="F25"/>
      <c r="G25"/>
    </row>
    <row r="26" spans="1:7" s="2" customFormat="1">
      <c r="B26" s="74"/>
      <c r="F26"/>
      <c r="G26"/>
    </row>
    <row r="27" spans="1:7" s="2" customFormat="1">
      <c r="B27" s="73"/>
      <c r="F27"/>
      <c r="G27"/>
    </row>
    <row r="28" spans="1:7" s="2" customFormat="1">
      <c r="B28" s="73"/>
      <c r="F28"/>
      <c r="G28"/>
    </row>
    <row r="29" spans="1:7" s="2" customFormat="1">
      <c r="B29" s="73"/>
      <c r="F29"/>
      <c r="G29"/>
    </row>
    <row r="30" spans="1:7" s="2" customFormat="1">
      <c r="B30" s="73"/>
      <c r="F30"/>
      <c r="G30"/>
    </row>
    <row r="31" spans="1:7" s="2" customFormat="1">
      <c r="B31" s="73"/>
      <c r="F31"/>
      <c r="G31"/>
    </row>
    <row r="32" spans="1:7" s="2" customFormat="1">
      <c r="B32" s="74"/>
      <c r="F32"/>
      <c r="G32"/>
    </row>
    <row r="33" spans="2:7" s="2" customFormat="1">
      <c r="B33" s="74"/>
      <c r="F33"/>
      <c r="G33"/>
    </row>
    <row r="34" spans="2:7" s="2" customFormat="1">
      <c r="B34" s="74"/>
      <c r="F34"/>
      <c r="G34"/>
    </row>
    <row r="35" spans="2:7" s="2" customFormat="1">
      <c r="B35" s="74"/>
      <c r="F35"/>
      <c r="G35"/>
    </row>
    <row r="36" spans="2:7" s="2" customFormat="1">
      <c r="B36" s="74"/>
      <c r="F36"/>
      <c r="G36"/>
    </row>
    <row r="37" spans="2:7" s="2" customFormat="1">
      <c r="B37" s="74"/>
      <c r="F37"/>
      <c r="G37"/>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33"/>
  <sheetViews>
    <sheetView zoomScaleNormal="100" workbookViewId="0">
      <pane xSplit="1" ySplit="4" topLeftCell="B5" activePane="bottomRight" state="frozen"/>
      <selection activeCell="H6" sqref="H6"/>
      <selection pane="topRight" activeCell="H6" sqref="H6"/>
      <selection pane="bottomLeft" activeCell="H6" sqref="H6"/>
      <selection pane="bottomRight" activeCell="C10" sqref="C10"/>
    </sheetView>
  </sheetViews>
  <sheetFormatPr defaultRowHeight="15" outlineLevelRow="1"/>
  <cols>
    <col min="1" max="1" width="9.5703125" style="2" bestFit="1" customWidth="1"/>
    <col min="2" max="2" width="114.28515625" style="2" customWidth="1"/>
    <col min="3" max="3" width="18.85546875" customWidth="1"/>
    <col min="4" max="4" width="25.42578125" customWidth="1"/>
    <col min="5" max="5" width="24.28515625" customWidth="1"/>
    <col min="6" max="6" width="24" customWidth="1"/>
    <col min="7" max="7" width="10" bestFit="1" customWidth="1"/>
    <col min="8" max="8" width="12" bestFit="1" customWidth="1"/>
    <col min="9" max="9" width="12.5703125" bestFit="1" customWidth="1"/>
  </cols>
  <sheetData>
    <row r="1" spans="1:6" ht="15.75">
      <c r="A1" s="18" t="s">
        <v>231</v>
      </c>
      <c r="B1" s="523" t="s">
        <v>897</v>
      </c>
    </row>
    <row r="2" spans="1:6" s="22" customFormat="1" ht="15.75" customHeight="1">
      <c r="A2" s="22" t="s">
        <v>232</v>
      </c>
      <c r="B2" s="524">
        <v>43190</v>
      </c>
      <c r="C2"/>
      <c r="D2"/>
      <c r="E2"/>
      <c r="F2"/>
    </row>
    <row r="3" spans="1:6" s="22" customFormat="1" ht="15.75" customHeight="1">
      <c r="C3"/>
      <c r="D3"/>
      <c r="E3"/>
      <c r="F3"/>
    </row>
    <row r="4" spans="1:6" s="22" customFormat="1" ht="26.25" thickBot="1">
      <c r="A4" s="22" t="s">
        <v>661</v>
      </c>
      <c r="B4" s="208" t="s">
        <v>311</v>
      </c>
      <c r="C4" s="202" t="s">
        <v>135</v>
      </c>
      <c r="D4"/>
      <c r="E4"/>
      <c r="F4"/>
    </row>
    <row r="5" spans="1:6" ht="26.25">
      <c r="A5" s="203">
        <v>1</v>
      </c>
      <c r="B5" s="204" t="s">
        <v>697</v>
      </c>
      <c r="C5" s="297">
        <f>'7. LI1'!E21</f>
        <v>77178111</v>
      </c>
    </row>
    <row r="6" spans="1:6" s="193" customFormat="1">
      <c r="A6" s="126">
        <v>2.1</v>
      </c>
      <c r="B6" s="210" t="s">
        <v>312</v>
      </c>
      <c r="C6" s="298">
        <v>10856555.214299999</v>
      </c>
    </row>
    <row r="7" spans="1:6" s="4" customFormat="1" ht="25.5" outlineLevel="1">
      <c r="A7" s="209">
        <v>2.2000000000000002</v>
      </c>
      <c r="B7" s="205" t="s">
        <v>313</v>
      </c>
      <c r="C7" s="299"/>
    </row>
    <row r="8" spans="1:6" s="4" customFormat="1" ht="26.25">
      <c r="A8" s="209">
        <v>3</v>
      </c>
      <c r="B8" s="206" t="s">
        <v>698</v>
      </c>
      <c r="C8" s="300">
        <f>SUM(C5:C7)</f>
        <v>88034666.214300007</v>
      </c>
    </row>
    <row r="9" spans="1:6" s="193" customFormat="1">
      <c r="A9" s="126">
        <v>4</v>
      </c>
      <c r="B9" s="213" t="s">
        <v>308</v>
      </c>
      <c r="C9" s="298">
        <v>353171</v>
      </c>
    </row>
    <row r="10" spans="1:6" s="4" customFormat="1" ht="23.25" customHeight="1" outlineLevel="1">
      <c r="A10" s="209">
        <v>5.0999999999999996</v>
      </c>
      <c r="B10" s="205" t="s">
        <v>319</v>
      </c>
      <c r="C10" s="299">
        <v>-864656.05999999866</v>
      </c>
    </row>
    <row r="11" spans="1:6" s="4" customFormat="1" ht="22.5" customHeight="1" outlineLevel="1">
      <c r="A11" s="209">
        <v>5.2</v>
      </c>
      <c r="B11" s="205" t="s">
        <v>320</v>
      </c>
      <c r="C11" s="299"/>
    </row>
    <row r="12" spans="1:6" s="4" customFormat="1">
      <c r="A12" s="209">
        <v>6</v>
      </c>
      <c r="B12" s="211" t="s">
        <v>309</v>
      </c>
      <c r="C12" s="409"/>
    </row>
    <row r="13" spans="1:6" s="4" customFormat="1" ht="15.75" thickBot="1">
      <c r="A13" s="212">
        <v>7</v>
      </c>
      <c r="B13" s="207" t="s">
        <v>310</v>
      </c>
      <c r="C13" s="301">
        <f>SUM(C8:C12)</f>
        <v>87523181.154300004</v>
      </c>
    </row>
    <row r="17" spans="2:9" s="2" customFormat="1">
      <c r="B17" s="75"/>
      <c r="C17"/>
      <c r="D17"/>
      <c r="E17"/>
      <c r="F17"/>
      <c r="G17"/>
      <c r="H17"/>
      <c r="I17"/>
    </row>
    <row r="18" spans="2:9" s="2" customFormat="1">
      <c r="B18" s="72"/>
      <c r="C18"/>
      <c r="D18"/>
      <c r="E18"/>
      <c r="F18"/>
      <c r="G18"/>
      <c r="H18"/>
      <c r="I18"/>
    </row>
    <row r="19" spans="2:9" s="2" customFormat="1">
      <c r="B19" s="72"/>
      <c r="C19"/>
      <c r="D19"/>
      <c r="E19"/>
      <c r="F19"/>
      <c r="G19"/>
      <c r="H19"/>
      <c r="I19"/>
    </row>
    <row r="20" spans="2:9" s="2" customFormat="1">
      <c r="B20" s="74"/>
      <c r="C20"/>
      <c r="D20"/>
      <c r="E20"/>
      <c r="F20"/>
      <c r="G20"/>
      <c r="H20"/>
      <c r="I20"/>
    </row>
    <row r="21" spans="2:9" s="2" customFormat="1">
      <c r="B21" s="73"/>
      <c r="C21"/>
      <c r="D21"/>
      <c r="E21"/>
      <c r="F21"/>
      <c r="G21"/>
      <c r="H21"/>
      <c r="I21"/>
    </row>
    <row r="22" spans="2:9" s="2" customFormat="1">
      <c r="B22" s="74"/>
      <c r="C22"/>
      <c r="D22"/>
      <c r="E22"/>
      <c r="F22"/>
      <c r="G22"/>
      <c r="H22"/>
      <c r="I22"/>
    </row>
    <row r="23" spans="2:9" s="2" customFormat="1">
      <c r="B23" s="73"/>
      <c r="C23"/>
      <c r="D23"/>
      <c r="E23"/>
      <c r="F23"/>
      <c r="G23"/>
      <c r="H23"/>
      <c r="I23"/>
    </row>
    <row r="24" spans="2:9" s="2" customFormat="1">
      <c r="B24" s="73"/>
      <c r="C24"/>
      <c r="D24"/>
      <c r="E24"/>
      <c r="F24"/>
      <c r="G24"/>
      <c r="H24"/>
      <c r="I24"/>
    </row>
    <row r="25" spans="2:9" s="2" customFormat="1">
      <c r="B25" s="73"/>
      <c r="C25"/>
      <c r="D25"/>
      <c r="E25"/>
      <c r="F25"/>
      <c r="G25"/>
      <c r="H25"/>
      <c r="I25"/>
    </row>
    <row r="26" spans="2:9" s="2" customFormat="1">
      <c r="B26" s="73"/>
      <c r="C26"/>
      <c r="D26"/>
      <c r="E26"/>
      <c r="F26"/>
      <c r="G26"/>
      <c r="H26"/>
      <c r="I26"/>
    </row>
    <row r="27" spans="2:9" s="2" customFormat="1">
      <c r="B27" s="73"/>
      <c r="C27"/>
      <c r="D27"/>
      <c r="E27"/>
      <c r="F27"/>
      <c r="G27"/>
      <c r="H27"/>
      <c r="I27"/>
    </row>
    <row r="28" spans="2:9" s="2" customFormat="1">
      <c r="B28" s="74"/>
      <c r="C28"/>
      <c r="D28"/>
      <c r="E28"/>
      <c r="F28"/>
      <c r="G28"/>
      <c r="H28"/>
      <c r="I28"/>
    </row>
    <row r="29" spans="2:9" s="2" customFormat="1">
      <c r="B29" s="74"/>
      <c r="C29"/>
      <c r="D29"/>
      <c r="E29"/>
      <c r="F29"/>
      <c r="G29"/>
      <c r="H29"/>
      <c r="I29"/>
    </row>
    <row r="30" spans="2:9" s="2" customFormat="1">
      <c r="B30" s="74"/>
      <c r="C30"/>
      <c r="D30"/>
      <c r="E30"/>
      <c r="F30"/>
      <c r="G30"/>
      <c r="H30"/>
      <c r="I30"/>
    </row>
    <row r="31" spans="2:9" s="2" customFormat="1">
      <c r="B31" s="74"/>
      <c r="C31"/>
      <c r="D31"/>
      <c r="E31"/>
      <c r="F31"/>
      <c r="G31"/>
      <c r="H31"/>
      <c r="I31"/>
    </row>
    <row r="32" spans="2:9" s="2" customFormat="1">
      <c r="B32" s="74"/>
      <c r="C32"/>
      <c r="D32"/>
      <c r="E32"/>
      <c r="F32"/>
      <c r="G32"/>
      <c r="H32"/>
      <c r="I32"/>
    </row>
    <row r="33" spans="2:9" s="2" customFormat="1">
      <c r="B33" s="74"/>
      <c r="C33"/>
      <c r="D33"/>
      <c r="E33"/>
      <c r="F33"/>
      <c r="G33"/>
      <c r="H33"/>
      <c r="I33"/>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0/09/xmldsig#rsa-sha1"/>
    <Reference URI="#idPackageObject" Type="http://www.w3.org/2000/09/xmldsig#Object">
      <DigestMethod Algorithm="http://www.w3.org/2000/09/xmldsig#sha1"/>
      <DigestValue>OHRHDciuhU2HyICzT0lbLDFUnrU=</DigestValue>
    </Reference>
    <Reference URI="#idOfficeObject" Type="http://www.w3.org/2000/09/xmldsig#Object">
      <DigestMethod Algorithm="http://www.w3.org/2000/09/xmldsig#sha1"/>
      <DigestValue>uJnM3TyRSvzwLKrPigrqD50zYPk=</DigestValue>
    </Reference>
    <Reference URI="#idSignedProperties" Type="http://uri.etsi.org/01903#SignedProperties">
      <Transforms>
        <Transform Algorithm="http://www.w3.org/TR/2001/REC-xml-c14n-20010315"/>
      </Transforms>
      <DigestMethod Algorithm="http://www.w3.org/2000/09/xmldsig#sha1"/>
      <DigestValue>Hp2NS4KLYkJmot8rSzdJrdcSIpU=</DigestValue>
    </Reference>
  </SignedInfo>
  <SignatureValue>eWx5AZN9DjGFaA5oh6GJut9vTzdY0K3QrwWChrK4VvGDeL00MxfO31q8x/PTXckHvsltW4O9cQTI
eFD12E+OF2i+1PFjzKt0U8muTbOwsfXVMZBIaxF6hhsbPdSfu5WcncLTg3/jOKFG/9BAUVA7LK9s
BKj/2mfPC/7SzGEt4Nmod71vGyYcgs3oa7fBjn3rKOr/L+jUrMJMq6a6+7cPUeGKT3V3YFCo7pwW
7wgdZWpun1myYTX0GyCor4M2RxMoRrAuKLXWS4tbmCNDd2G1pVMgRmldqGPdtKtg2VIPsCOhX9mc
bZg6csHBnQX29a7hkkizzTmlhKzLZFb6q77kRw==</SignatureValue>
  <KeyInfo>
    <X509Data>
      <X509Certificate>MIIGQDCCBSigAwIBAgIKIPuZzAACAAAgpjANBgkqhkiG9w0BAQsFADBKMRIwEAYKCZImiZPyLGQB
GRYCZ2UxEzARBgoJkiaJk/IsZAEZFgNuYmcxHzAdBgNVBAMTFk5CRyBDbGFzcyAyIElOVCBTdWIg
Q0EwHhcNMTcwNTA0MTQwMDAzWhcNMTkwNTA0MTQwMDAzWjA+MSAwHgYDVQQKExdKU0MgWklSQUFU
IEJBTksgR0VPUkdJQTEaMBgGA1UEAxMRQlpCIC0gTWVobWV0IFVjYXIwggEiMA0GCSqGSIb3DQEB
AQUAA4IBDwAwggEKAoIBAQDevrNghqvZLJPWdxoGR9uWGRCPvrEtT4GUvsegOlc6yZ8qjcKTlHZv
4uMn1e7NLUUOSzN5qfJTBR55Xp0IQIJkqEHkq6jED7zAnEUewpVdIyefTqm3byWGt05UwqxmDSUf
PyJ5VzReKAkHzHZRDmvORBC/yuzjjXl/gEIvB1uokTNWFHeGsmmheQ8s7CwVZ4YAhcBaTr6CHwdQ
oGQvrsyP2eGTctLmMSkVRUUfunK6jmk+xGTyiQPTBOrdhbNfjoNZxl18fJ/eQ6Fe/i/Yg1L6tB0A
PV75ZhIqn4RuBMOueAt5QU7CIEk0sZA2okNT5cdgfkcvD1LPWfvHwsgUg579AgMBAAGjggMyMIID
LjA8BgkrBgEEAYI3FQcELzAtBiUrBgEEAYI3FQjmsmCDjfVEhoGZCYO4oUqDvoRxBIHPkBGGr54R
AgFkAgEbMB0GA1UdJQQWMBQGCCsGAQUFBwMCBggrBgEFBQcDBDALBgNVHQ8EBAMCB4AwJwYJKwYB
BAGCNxUKBBowGDAKBggrBgEFBQcDAjAKBggrBgEFBQcDBDAdBgNVHQ4EFgQUjvLKcM4BeqX1KdCv
ZKnUtVGmyEMwHwYDVR0jBBgwFoAUwy7SL/BMLxnCJ4L89i6sarBJz8EwggElBgNVHR8EggEcMIIB
GDCCARSgggEQoIIBDIaBx2xkYXA6Ly8vQ049TkJHJTIwQ2xhc3MlMjAyJTIwSU5UJTIwU3ViJTIw
Q0EoMSksQ049bmJnLXN1YkNBLENOPUNEUCxDTj1QdWJsaWMlMjBLZXklMjBTZXJ2aWNlcyxDTj1T
ZXJ2aWNlcyxDTj1Db25maWd1cmF0aW9uLERDPW5iZyxEQz1nZT9jZXJ0aWZpY2F0ZVJldm9jYXRp
b25MaXN0P2Jhc2U/b2JqZWN0Q2xhc3M9Y1JMRGlzdHJpYnV0aW9uUG9pbnSGQGh0dHA6Ly9jcmwu
bmJnLmdvdi5nZS9jYS9OQkclMjBDbGFzcyUyMDIlMjBJTlQlMjBTdWIlMjBDQSgxKS5jcmwwggEu
BggrBgEFBQcBAQSCASAwggEcMIG6BggrBgEFBQcwAoaBrWxkYXA6Ly8vQ049TkJHJTIwQ2xhc3Ml
MjAyJTIwSU5UJTIwU3ViJTIwQ0EsQ049QUlBLENOPVB1YmxpYyUyMEtleSUyMFNlcnZpY2VzLENO
PVNlcnZpY2VzLENOPUNvbmZpZ3VyYXRpb24sREM9bmJnLERDPWdlP2NBQ2VydGlmaWNhdGU/YmFz
ZT9vYmplY3RDbGFzcz1jZXJ0aWZpY2F0aW9uQXV0aG9yaXR5MF0GCCsGAQUFBzAChlFodHRwOi8v
Y3JsLm5iZy5nb3YuZ2UvY2EvbmJnLXN1YkNBLm5iZy5nZV9OQkclMjBDbGFzcyUyMDIlMjBJTlQl
MjBTdWIlMjBDQSgyKS5jcnQwDQYJKoZIhvcNAQELBQADggEBABbVF8DdUxYR9it+y/DFy44LrpTB
T6DZOCya6nmtFYYjx4NpT5Rfl5wh45Euscb4RoWmcJJK8kLwFCeoGClo4E2lzs5BLsqYPnJaew1t
r6fuom0RNyE3GQuYF7YiFicDjOqQJaniiavlxnFs0GXbhG2yovhqLYCrGGZ9qbhNZQephMkNbqv9
0IjDEIt7nD8vLJzy/l/KjD+cLccOltMMNr6WuM9qUmH/PIGVfx+9vs3CNNUeOrmj/wtAX4rLoBhh
9nXlH46F8m1wJ5YE9Fe2ObGtUlyalPNcdValhqUn/eNAfjQgZP8vhuOj07OKWbUKg9PMK7tN2v7M
f/IgR/4loOY=</X509Certificate>
    </X509Data>
  </KeyInfo>
  <Object xmlns:mdssi="http://schemas.openxmlformats.org/package/2006/digital-signature" Id="idPackageObject">
    <Manifest>
      <Reference URI="/xl/printerSettings/printerSettings7.bin?ContentType=application/vnd.openxmlformats-officedocument.spreadsheetml.printerSettings">
        <DigestMethod Algorithm="http://www.w3.org/2000/09/xmldsig#sha1"/>
        <DigestValue>VbYQLSfWkJUSAVYpaQXZ1AdRGaQ=</DigestValue>
      </Reference>
      <Reference URI="/xl/worksheets/sheet9.xml?ContentType=application/vnd.openxmlformats-officedocument.spreadsheetml.worksheet+xml">
        <DigestMethod Algorithm="http://www.w3.org/2000/09/xmldsig#sha1"/>
        <DigestValue>r4n/GzXBf6iokwHdV6+HzCh5bzw=</DigestValue>
      </Reference>
      <Reference URI="/xl/printerSettings/printerSettings2.bin?ContentType=application/vnd.openxmlformats-officedocument.spreadsheetml.printerSettings">
        <DigestMethod Algorithm="http://www.w3.org/2000/09/xmldsig#sha1"/>
        <DigestValue>ZjYF1rngT8+3SuHmWZ9lPAE7NMg=</DigestValue>
      </Reference>
      <Reference URI="/xl/worksheets/sheet11.xml?ContentType=application/vnd.openxmlformats-officedocument.spreadsheetml.worksheet+xml">
        <DigestMethod Algorithm="http://www.w3.org/2000/09/xmldsig#sha1"/>
        <DigestValue>HPlxENyBQd4UKAqIAjWmu9BCF6E=</DigestValue>
      </Reference>
      <Reference URI="/xl/styles.xml?ContentType=application/vnd.openxmlformats-officedocument.spreadsheetml.styles+xml">
        <DigestMethod Algorithm="http://www.w3.org/2000/09/xmldsig#sha1"/>
        <DigestValue>MRxShxDAEWVh8it7Xs38psi3/Qo=</DigestValue>
      </Reference>
      <Reference URI="/xl/printerSettings/printerSettings9.bin?ContentType=application/vnd.openxmlformats-officedocument.spreadsheetml.printerSettings">
        <DigestMethod Algorithm="http://www.w3.org/2000/09/xmldsig#sha1"/>
        <DigestValue>ZjYF1rngT8+3SuHmWZ9lPAE7NMg=</DigestValue>
      </Reference>
      <Reference URI="/xl/worksheets/sheet18.xml?ContentType=application/vnd.openxmlformats-officedocument.spreadsheetml.worksheet+xml">
        <DigestMethod Algorithm="http://www.w3.org/2000/09/xmldsig#sha1"/>
        <DigestValue>YdK6SjrHFpMUlgfIDz7b0O55uOE=</DigestValue>
      </Reference>
      <Reference URI="/xl/worksheets/sheet17.xml?ContentType=application/vnd.openxmlformats-officedocument.spreadsheetml.worksheet+xml">
        <DigestMethod Algorithm="http://www.w3.org/2000/09/xmldsig#sha1"/>
        <DigestValue>QPyBeGxW6pKV5MUhjMHLran8Rkc=</DigestValue>
      </Reference>
      <Reference URI="/xl/printerSettings/printerSettings10.bin?ContentType=application/vnd.openxmlformats-officedocument.spreadsheetml.printerSettings">
        <DigestMethod Algorithm="http://www.w3.org/2000/09/xmldsig#sha1"/>
        <DigestValue>sb/HwQyNTcIF2Su2CLie+FIWv/I=</DigestValue>
      </Reference>
      <Reference URI="/xl/worksheets/sheet16.xml?ContentType=application/vnd.openxmlformats-officedocument.spreadsheetml.worksheet+xml">
        <DigestMethod Algorithm="http://www.w3.org/2000/09/xmldsig#sha1"/>
        <DigestValue>sg6STqm7y4J4J8NE5zVXCijedmY=</DigestValue>
      </Reference>
      <Reference URI="/xl/printerSettings/printerSettings3.bin?ContentType=application/vnd.openxmlformats-officedocument.spreadsheetml.printerSettings">
        <DigestMethod Algorithm="http://www.w3.org/2000/09/xmldsig#sha1"/>
        <DigestValue>ZjYF1rngT8+3SuHmWZ9lPAE7NMg=</DigestValue>
      </Reference>
      <Reference URI="/xl/worksheets/sheet10.xml?ContentType=application/vnd.openxmlformats-officedocument.spreadsheetml.worksheet+xml">
        <DigestMethod Algorithm="http://www.w3.org/2000/09/xmldsig#sha1"/>
        <DigestValue>CQomrkQx9DZvLE7bIT4IZ2sALqA=</DigestValue>
      </Reference>
      <Reference URI="/xl/worksheets/sheet6.xml?ContentType=application/vnd.openxmlformats-officedocument.spreadsheetml.worksheet+xml">
        <DigestMethod Algorithm="http://www.w3.org/2000/09/xmldsig#sha1"/>
        <DigestValue>tSGVV7herjUGHrn3eN9Smm0YfDs=</DigestValue>
      </Reference>
      <Reference URI="/xl/externalLinks/externalLink2.xml?ContentType=application/vnd.openxmlformats-officedocument.spreadsheetml.externalLink+xml">
        <DigestMethod Algorithm="http://www.w3.org/2000/09/xmldsig#sha1"/>
        <DigestValue>e4tpTd2JEeHxDbOXHYPqIzXdeNs=</DigestValue>
      </Reference>
      <Reference URI="/xl/printerSettings/printerSettings1.bin?ContentType=application/vnd.openxmlformats-officedocument.spreadsheetml.printerSettings">
        <DigestMethod Algorithm="http://www.w3.org/2000/09/xmldsig#sha1"/>
        <DigestValue>iOUdri0DrHYIo5Tw3Wqktoik9TI=</DigestValue>
      </Reference>
      <Reference URI="/xl/worksheets/sheet7.xml?ContentType=application/vnd.openxmlformats-officedocument.spreadsheetml.worksheet+xml">
        <DigestMethod Algorithm="http://www.w3.org/2000/09/xmldsig#sha1"/>
        <DigestValue>a/S8XXNFHNwh4kmdjpirvVGth88=</DigestValue>
      </Reference>
      <Reference URI="/xl/printerSettings/printerSettings6.bin?ContentType=application/vnd.openxmlformats-officedocument.spreadsheetml.printerSettings">
        <DigestMethod Algorithm="http://www.w3.org/2000/09/xmldsig#sha1"/>
        <DigestValue>4uWAmxZMpFBE+/JDugAdMjuTKKw=</DigestValue>
      </Reference>
      <Reference URI="/xl/worksheets/sheet8.xml?ContentType=application/vnd.openxmlformats-officedocument.spreadsheetml.worksheet+xml">
        <DigestMethod Algorithm="http://www.w3.org/2000/09/xmldsig#sha1"/>
        <DigestValue>rlYdQUR5GcUi5Eunj5mRWPQnJuw=</DigestValue>
      </Reference>
      <Reference URI="/xl/printerSettings/printerSettings5.bin?ContentType=application/vnd.openxmlformats-officedocument.spreadsheetml.printerSettings">
        <DigestMethod Algorithm="http://www.w3.org/2000/09/xmldsig#sha1"/>
        <DigestValue>yR5KEOq64d7KaTHktW4P8v7cLMA=</DigestValue>
      </Reference>
      <Reference URI="/xl/worksheets/sheet5.xml?ContentType=application/vnd.openxmlformats-officedocument.spreadsheetml.worksheet+xml">
        <DigestMethod Algorithm="http://www.w3.org/2000/09/xmldsig#sha1"/>
        <DigestValue>gd8raPn2BvA42evmXavIivs7eec=</DigestValue>
      </Reference>
      <Reference URI="/xl/printerSettings/printerSettings4.bin?ContentType=application/vnd.openxmlformats-officedocument.spreadsheetml.printerSettings">
        <DigestMethod Algorithm="http://www.w3.org/2000/09/xmldsig#sha1"/>
        <DigestValue>ZjYF1rngT8+3SuHmWZ9lPAE7NMg=</DigestValue>
      </Reference>
      <Reference URI="/xl/printerSettings/printerSettings8.bin?ContentType=application/vnd.openxmlformats-officedocument.spreadsheetml.printerSettings">
        <DigestMethod Algorithm="http://www.w3.org/2000/09/xmldsig#sha1"/>
        <DigestValue>VbYQLSfWkJUSAVYpaQXZ1AdRGaQ=</DigestValue>
      </Reference>
      <Reference URI="/xl/printerSettings/printerSettings11.bin?ContentType=application/vnd.openxmlformats-officedocument.spreadsheetml.printerSettings">
        <DigestMethod Algorithm="http://www.w3.org/2000/09/xmldsig#sha1"/>
        <DigestValue>ZjYF1rngT8+3SuHmWZ9lPAE7NMg=</DigestValue>
      </Reference>
      <Reference URI="/xl/externalLinks/externalLink3.xml?ContentType=application/vnd.openxmlformats-officedocument.spreadsheetml.externalLink+xml">
        <DigestMethod Algorithm="http://www.w3.org/2000/09/xmldsig#sha1"/>
        <DigestValue>gvl4w4jc1MnhaxJD59podlZFRbk=</DigestValue>
      </Reference>
      <Reference URI="/xl/printerSettings/printerSettings14.bin?ContentType=application/vnd.openxmlformats-officedocument.spreadsheetml.printerSettings">
        <DigestMethod Algorithm="http://www.w3.org/2000/09/xmldsig#sha1"/>
        <DigestValue>ZjYF1rngT8+3SuHmWZ9lPAE7NMg=</DigestValue>
      </Reference>
      <Reference URI="/xl/worksheets/sheet3.xml?ContentType=application/vnd.openxmlformats-officedocument.spreadsheetml.worksheet+xml">
        <DigestMethod Algorithm="http://www.w3.org/2000/09/xmldsig#sha1"/>
        <DigestValue>dwRG96nArLjgggyjbfa3CWfYxNw=</DigestValue>
      </Reference>
      <Reference URI="/xl/printerSettings/printerSettings13.bin?ContentType=application/vnd.openxmlformats-officedocument.spreadsheetml.printerSettings">
        <DigestMethod Algorithm="http://www.w3.org/2000/09/xmldsig#sha1"/>
        <DigestValue>/GROEVZnOOG0wYrO729WzGNrfic=</DigestValue>
      </Reference>
      <Reference URI="/xl/worksheets/sheet2.xml?ContentType=application/vnd.openxmlformats-officedocument.spreadsheetml.worksheet+xml">
        <DigestMethod Algorithm="http://www.w3.org/2000/09/xmldsig#sha1"/>
        <DigestValue>zI8eKByVJ+ygfpoERrlNshJYJgI=</DigestValue>
      </Reference>
      <Reference URI="/xl/printerSettings/printerSettings12.bin?ContentType=application/vnd.openxmlformats-officedocument.spreadsheetml.printerSettings">
        <DigestMethod Algorithm="http://www.w3.org/2000/09/xmldsig#sha1"/>
        <DigestValue>ZjYF1rngT8+3SuHmWZ9lPAE7NMg=</DigestValue>
      </Reference>
      <Reference URI="/xl/worksheets/sheet4.xml?ContentType=application/vnd.openxmlformats-officedocument.spreadsheetml.worksheet+xml">
        <DigestMethod Algorithm="http://www.w3.org/2000/09/xmldsig#sha1"/>
        <DigestValue>A5WeUeQjIQDy4taWQwGNOcHsGog=</DigestValue>
      </Reference>
      <Reference URI="/xl/externalLinks/externalLink1.xml?ContentType=application/vnd.openxmlformats-officedocument.spreadsheetml.externalLink+xml">
        <DigestMethod Algorithm="http://www.w3.org/2000/09/xmldsig#sha1"/>
        <DigestValue>5INcEJ1eQDgw22QA4kay85oIaqo=</DigestValue>
      </Reference>
      <Reference URI="/xl/workbook.xml?ContentType=application/vnd.openxmlformats-officedocument.spreadsheetml.sheet.main+xml">
        <DigestMethod Algorithm="http://www.w3.org/2000/09/xmldsig#sha1"/>
        <DigestValue>jKOhNhdlemWE+EwXelMLBCU7HbY=</DigestValue>
      </Reference>
      <Reference URI="/xl/drawings/drawing1.xml?ContentType=application/vnd.openxmlformats-officedocument.drawing+xml">
        <DigestMethod Algorithm="http://www.w3.org/2000/09/xmldsig#sha1"/>
        <DigestValue>9jgpVdHzFAt7WN87Eb8UjCRV7yA=</DigestValue>
      </Reference>
      <Reference URI="/xl/sharedStrings.xml?ContentType=application/vnd.openxmlformats-officedocument.spreadsheetml.sharedStrings+xml">
        <DigestMethod Algorithm="http://www.w3.org/2000/09/xmldsig#sha1"/>
        <DigestValue>Tb5wx/JWsLzVOSNT0j2O9ubzeZo=</DigestValue>
      </Reference>
      <Reference URI="/xl/worksheets/sheet1.xml?ContentType=application/vnd.openxmlformats-officedocument.spreadsheetml.worksheet+xml">
        <DigestMethod Algorithm="http://www.w3.org/2000/09/xmldsig#sha1"/>
        <DigestValue>JN9a4xQwiHERUIvRXxs2rT3nwTM=</DigestValue>
      </Reference>
      <Reference URI="/xl/worksheets/sheet14.xml?ContentType=application/vnd.openxmlformats-officedocument.spreadsheetml.worksheet+xml">
        <DigestMethod Algorithm="http://www.w3.org/2000/09/xmldsig#sha1"/>
        <DigestValue>rwZUQXZ3TVIr56CfgQfq5+vvvZE=</DigestValue>
      </Reference>
      <Reference URI="/xl/worksheets/sheet13.xml?ContentType=application/vnd.openxmlformats-officedocument.spreadsheetml.worksheet+xml">
        <DigestMethod Algorithm="http://www.w3.org/2000/09/xmldsig#sha1"/>
        <DigestValue>ButKz2PKGhlroPKV7cCLBTb9Zqw=</DigestValue>
      </Reference>
      <Reference URI="/xl/worksheets/sheet15.xml?ContentType=application/vnd.openxmlformats-officedocument.spreadsheetml.worksheet+xml">
        <DigestMethod Algorithm="http://www.w3.org/2000/09/xmldsig#sha1"/>
        <DigestValue>kQMZF67yjUWvj7AsxqfRLdCsF7g=</DigestValue>
      </Reference>
      <Reference URI="/xl/calcChain.xml?ContentType=application/vnd.openxmlformats-officedocument.spreadsheetml.calcChain+xml">
        <DigestMethod Algorithm="http://www.w3.org/2000/09/xmldsig#sha1"/>
        <DigestValue>uGk0NWgU+WJxpFxS+kGzHggxxjM=</DigestValue>
      </Reference>
      <Reference URI="/xl/theme/theme1.xml?ContentType=application/vnd.openxmlformats-officedocument.theme+xml">
        <DigestMethod Algorithm="http://www.w3.org/2000/09/xmldsig#sha1"/>
        <DigestValue>9qmLS+LilE9mSl2hTMj5oHE8VR8=</DigestValue>
      </Reference>
      <Reference URI="/xl/printerSettings/printerSettings15.bin?ContentType=application/vnd.openxmlformats-officedocument.spreadsheetml.printerSettings">
        <DigestMethod Algorithm="http://www.w3.org/2000/09/xmldsig#sha1"/>
        <DigestValue>h1cfDX90fneGw34KtpcfAlbbCy0=</DigestValue>
      </Reference>
      <Reference URI="/xl/worksheets/sheet12.xml?ContentType=application/vnd.openxmlformats-officedocument.spreadsheetml.worksheet+xml">
        <DigestMethod Algorithm="http://www.w3.org/2000/09/xmldsig#sha1"/>
        <DigestValue>NX9sJko7PBBkKl61GYYzdHu35zU=</DigestValue>
      </Reference>
      <Reference URI="/xl/worksheets/sheet19.xml?ContentType=application/vnd.openxmlformats-officedocument.spreadsheetml.worksheet+xml">
        <DigestMethod Algorithm="http://www.w3.org/2000/09/xmldsig#sha1"/>
        <DigestValue>51ebC+A+oCUNbkWuQPd0F/Vu0zc=</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+nAd0bim5u961Z6hkrztwiSj8HA=</DigestValue>
      </Reference>
      <Reference URI="/xl/externalLinks/_rels/externalLink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1x8ZTFxuCaGqUdhNBaA2ZOm0NPg=</DigestValue>
      </Reference>
      <Reference URI="/xl/externalLinks/_rels/externalLink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lKHMldeuxk90T+wUlP1N0/YNoPs=</DigestValue>
      </Reference>
      <Reference URI="/xl/worksheets/_rels/sheet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yMhQTw9PBMCmGwuuB9JTPShwImc=</DigestValue>
      </Reference>
      <Reference URI="/xl/worksheets/_rels/sheet1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LPejZ6yBAfuuMiUZm6rOO7mcndA=</DigestValue>
      </Reference>
      <Reference URI="/xl/worksheets/_rels/sheet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x3OS0O1Zv90RqYPQ04JCQKrQR8U=</DigestValue>
      </Reference>
      <Reference URI="/xl/worksheets/_rels/sheet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ew+sNkCbSxwNPstBsGRjC+14Sxg=</DigestValue>
      </Reference>
      <Reference URI="/xl/worksheets/_rels/sheet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DPl54m8ZkWDWmPPYreVK672bwio=</DigestValue>
      </Reference>
      <Reference URI="/xl/worksheets/_rels/sheet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p3Vo1ELbv4NvleayWI6std39/r8=</DigestValue>
      </Reference>
      <Reference URI="/xl/externalLinks/_rels/externalLink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BbzuC6JhaV1TiMhP/sAhbuaYBfk=</DigestValue>
      </Reference>
      <Reference URI="/xl/worksheets/_rels/sheet1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Vclzwqg39PLFkJdzcx3F8AQsaJo=</DigestValue>
      </Reference>
      <Reference URI="/xl/worksheets/_rels/sheet1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n+0vGARnVcePbMd38IPwNKCZjEA=</DigestValue>
      </Reference>
      <Reference URI="/xl/worksheets/_rels/sheet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gLMRZB7s88mg+sKljXP+o9GVNVU=</DigestValue>
      </Reference>
      <Reference URI="/xl/worksheets/_rels/sheet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pRTIgt3ZCwCHdZOTjQ1jGIvjSb8=</DigestValue>
      </Reference>
      <Reference URI="/xl/worksheets/_rels/sheet1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U7CUEIIjus89uV8hommNXczPLCs=</DigestValue>
      </Reference>
      <Reference URI="/xl/worksheets/_rels/sheet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evqmqFUdbvaL3aMipGrmdpdWthI=</DigestValue>
      </Reference>
      <Reference URI="/xl/worksheets/_rels/sheet1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wq4CjvcIXrAyAs/vmq7dZAl44ms=</DigestValue>
      </Reference>
      <Reference URI="/xl/worksheets/_rels/sheet1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N/uDggg8AIygyJh+dIPdIaS6kno=</DigestValue>
      </Reference>
      <Reference URI="/xl/worksheets/_rels/sheet13.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oMz5HxKrl6f1AngxuGnlsLy0YJM=</DigestValue>
      </Reference>
      <Reference URI="/xl/_rels/workbook.xml.rels?ContentType=application/vnd.openxmlformats-package.relationships+xml">
        <Transforms>
          <Transform Algorithm="http://schemas.openxmlformats.org/package/2006/RelationshipTransform">
            <mdssi:RelationshipReference SourceId="rId8"/>
            <mdssi:RelationshipReference SourceId="rId13"/>
            <mdssi:RelationshipReference SourceId="rId18"/>
            <mdssi:RelationshipReference SourceId="rId26"/>
            <mdssi:RelationshipReference SourceId="rId3"/>
            <mdssi:RelationshipReference SourceId="rId21"/>
            <mdssi:RelationshipReference SourceId="rId7"/>
            <mdssi:RelationshipReference SourceId="rId12"/>
            <mdssi:RelationshipReference SourceId="rId17"/>
            <mdssi:RelationshipReference SourceId="rId25"/>
            <mdssi:RelationshipReference SourceId="rId2"/>
            <mdssi:RelationshipReference SourceId="rId16"/>
            <mdssi:RelationshipReference SourceId="rId20"/>
            <mdssi:RelationshipReference SourceId="rId1"/>
            <mdssi:RelationshipReference SourceId="rId6"/>
            <mdssi:RelationshipReference SourceId="rId11"/>
            <mdssi:RelationshipReference SourceId="rId24"/>
            <mdssi:RelationshipReference SourceId="rId5"/>
            <mdssi:RelationshipReference SourceId="rId15"/>
            <mdssi:RelationshipReference SourceId="rId23"/>
            <mdssi:RelationshipReference SourceId="rId10"/>
            <mdssi:RelationshipReference SourceId="rId19"/>
            <mdssi:RelationshipReference SourceId="rId4"/>
            <mdssi:RelationshipReference SourceId="rId9"/>
            <mdssi:RelationshipReference SourceId="rId14"/>
            <mdssi:RelationshipReference SourceId="rId22"/>
          </Transform>
          <Transform Algorithm="http://www.w3.org/TR/2001/REC-xml-c14n-20010315"/>
        </Transforms>
        <DigestMethod Algorithm="http://www.w3.org/2000/09/xmldsig#sha1"/>
        <DigestValue>qaaADHC+mfGI4UY8kLcc2quiVis=</DigestValue>
      </Reference>
    </Manifest>
    <SignatureProperties>
      <SignatureProperty Id="idSignatureTime" Target="#idPackageSignature">
        <mdssi:SignatureTime>
          <mdssi:Format>YYYY-MM-DDThh:mm:ssTZD</mdssi:Format>
          <mdssi:Value>2018-04-30T14:08:58Z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1</SignatureComments>
          <WindowsVersion>6.2</WindowsVersion>
          <OfficeVersion>14.0</OfficeVersion>
          <ApplicationVersion>14.0</ApplicationVersion>
          <Monitors>1</Monitors>
          <HorizontalResolution>1366</HorizontalResolution>
          <VerticalResolution>768</VerticalResolution>
          <ColorDepth>32</ColorDepth>
          <SignatureProviderId>{00000000-0000-0000-0000-000000000000}</SignatureProviderId>
          <SignatureProviderUrl/>
          <SignatureProviderDetails>9</SignatureProviderDetails>
          <ManifestHashAlgorithm>http://www.w3.org/2000/09/xmldsig#sha1</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2018-04-30T14:08:58Z</xd:SigningTime>
          <xd:SigningCertificate>
            <xd:Cert>
              <xd:CertDigest>
                <DigestMethod Algorithm="http://www.w3.org/2000/09/xmldsig#sha1"/>
                <DigestValue>xvnDPj+0Obkud4SSsp2Lq+OWLhM=</DigestValue>
              </xd:CertDigest>
              <xd:IssuerSerial>
                <X509IssuerName>CN=NBG Class 2 INT Sub CA, DC=nbg, DC=ge</X509IssuerName>
                <X509SerialNumber>155756942447121386184870</X509SerialNumber>
              </xd:IssuerSerial>
            </xd:Cert>
          </xd:SigningCertificate>
          <xd:SignaturePolicyIdentifier>
            <xd:SignaturePolicyImplied/>
          </xd:SignaturePolicyIdentifier>
        </xd:SignedSignatureProperties>
      </xd:Signed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0/09/xmldsig#rsa-sha1"/>
    <Reference URI="#idPackageObject" Type="http://www.w3.org/2000/09/xmldsig#Object">
      <DigestMethod Algorithm="http://www.w3.org/2000/09/xmldsig#sha1"/>
      <DigestValue>QRoRJ2XTlBIgNbkp7kyeMAnERSY=</DigestValue>
    </Reference>
    <Reference URI="#idOfficeObject" Type="http://www.w3.org/2000/09/xmldsig#Object">
      <DigestMethod Algorithm="http://www.w3.org/2000/09/xmldsig#sha1"/>
      <DigestValue>lEsv67YHzx5rgZZASZO4P8bjvUQ=</DigestValue>
    </Reference>
    <Reference URI="#idSignedProperties" Type="http://uri.etsi.org/01903#SignedProperties">
      <Transforms>
        <Transform Algorithm="http://www.w3.org/TR/2001/REC-xml-c14n-20010315"/>
      </Transforms>
      <DigestMethod Algorithm="http://www.w3.org/2000/09/xmldsig#sha1"/>
      <DigestValue>y7dfRDn14DGfez8UdfEX/2p/D2I=</DigestValue>
    </Reference>
  </SignedInfo>
  <SignatureValue>EdqHCNoPOaR4gOoTXtkqx9AMc1+RaWrMEpZvENktdQ+Xx3p4AjK1qdvXMN5uOj4zTgTTfZbGFjRA
/yZlOSDCUl1DnG96E6r3IBeVBjQ18jwPkgJ6t3IejUMrC1rspej1Vy3GVt1odGl6P6Bojc1dsYd/
Q8Fs/akYO9MFWEsPvRWEiDnMH89BRxRdwZYdnmkLL46E34B9I9rOgboqlXkQOzmqiOmdX5x/cnaq
cCY2DIjIrvGSPiUB37PS3+FIKLPvNVQgr90uTFzRcU2EUapcGgxC4xILEThYJvTmFQGi/Amg1MvP
yWgBUiIuPXA5PTpFhhSXuZk4sJ0Vjtn8AG1h6Q==</SignatureValue>
  <KeyInfo>
    <X509Data>
      <X509Certificate>MIIGQzCCBSugAwIBAgIKXJsyyQACAABIdDANBgkqhkiG9w0BAQsFADBKMRIwEAYKCZImiZPyLGQB
GRYCZ2UxEzARBgoJkiaJk/IsZAEZFgNuYmcxHzAdBgNVBAMTFk5CRyBDbGFzcyAyIElOVCBTdWIg
Q0EwHhcNMTcxMTA4MDgxNTIxWhcNMTkxMTA4MDgxNTIxWjBBMSAwHgYDVQQKExdKU0MgWklSQUFU
IEJBTksgR0VPUkdJQTEdMBsGA1UEAxMUQlpCIC0gTGluYSBEYXZpdGlkemUwggEiMA0GCSqGSIb3
DQEBAQUAA4IBDwAwggEKAoIBAQDg3XbnrLrxlfPeFv4inrOYVH57KAVG4l4p8d9BFyX6aAx3h4Oj
sRROufmrkUP2DXOHOI784eGzlvMFFDHiTZVM08PRkz2nYrEwOnYdF2VlWID2GR/uEiAtOs19fJQC
RjU/F1qjdo3gHNtjgsSAED3xY7OqAP63pqpPWl7KQfDE/HQHMmt/ieVlOJcKsTt/r8pbjdqw+Z50
ZN+bl0gLaje9bPJ4RdDWO8Dd6XsQ3kPAHTdqCMW0bYNbeBpuKx+Gukl/kwPDZYxs6rz0sItK+x7J
TQPgG9Ed7ULlayKC85KSlAihHzYTo0aX+k798s8VvWPaJ1MJE4R2BKDXiiPpnN7lAgMBAAGjggMy
MIIDLjA8BgkrBgEEAYI3FQcELzAtBiUrBgEEAYI3FQjmsmCDjfVEhoGZCYO4oUqDvoRxBIPEkTOE
g4hdAgFkAgEdMB0GA1UdJQQWMBQGCCsGAQUFBwMCBggrBgEFBQcDBDALBgNVHQ8EBAMCB4AwJwYJ
KwYBBAGCNxUKBBowGDAKBggrBgEFBQcDAjAKBggrBgEFBQcDBDAdBgNVHQ4EFgQUgK3N70CFzgrE
JlKOwJDPE3AzWZkwHwYDVR0jBBgwFoAUwy7SL/BMLxnCJ4L89i6sarBJz8EwggElBgNVHR8EggEc
MIIBGDCCARSgggEQoIIBDIaBx2xkYXA6Ly8vQ049TkJHJTIwQ2xhc3MlMjAyJTIwSU5UJTIwU3Vi
JTIwQ0EoMSksQ049bmJnLXN1YkNBLENOPUNEUCxDTj1QdWJsaWMlMjBLZXklMjBTZXJ2aWNlcyxD
Tj1TZXJ2aWNlcyxDTj1Db25maWd1cmF0aW9uLERDPW5iZyxEQz1nZT9jZXJ0aWZpY2F0ZVJldm9j
YXRpb25MaXN0P2Jhc2U/b2JqZWN0Q2xhc3M9Y1JMRGlzdHJpYnV0aW9uUG9pbnSGQGh0dHA6Ly9j
cmwubmJnLmdvdi5nZS9jYS9OQkclMjBDbGFzcyUyMDIlMjBJTlQlMjBTdWIlMjBDQSgxKS5jcmww
ggEuBggrBgEFBQcBAQSCASAwggEcMIG6BggrBgEFBQcwAoaBrWxkYXA6Ly8vQ049TkJHJTIwQ2xh
c3MlMjAyJTIwSU5UJTIwU3ViJTIwQ0EsQ049QUlBLENOPVB1YmxpYyUyMEtleSUyMFNlcnZpY2Vz
LENOPVNlcnZpY2VzLENOPUNvbmZpZ3VyYXRpb24sREM9bmJnLERDPWdlP2NBQ2VydGlmaWNhdGU/
YmFzZT9vYmplY3RDbGFzcz1jZXJ0aWZpY2F0aW9uQXV0aG9yaXR5MF0GCCsGAQUFBzAChlFodHRw
Oi8vY3JsLm5iZy5nb3YuZ2UvY2EvbmJnLXN1YkNBLm5iZy5nZV9OQkclMjBDbGFzcyUyMDIlMjBJ
TlQlMjBTdWIlMjBDQSgyKS5jcnQwDQYJKoZIhvcNAQELBQADggEBAHG664uWx1KCVpuqqYl2ZPmC
NVDOpImRTGkhlq6eMse5E/3zEbXKi6Gu4XI9gK2C3X25qLqWCxU+Jvy/UPynjCCcas3AYwe8FsOe
9KEGRzcFWqAhWJlx/bftyYWU9qvrsh4wL+yy9n8Mav0RP3ZFprO/EADxXbBtl7mx8VBaOK3gCDM6
ZSQzNpdscAVRZpe4ic3QiMiAnQjf5gCF+uz9v5c04fO0UvHWHg6LSa2WJtrY1uc48YbqX5vqMHPo
gV6QKiQn605QF4WaYFmt3XXhyCTXSHVePeXdZDM5nXNnhXn46jPgOG4l1JDKhWyrVjjMn/aNGXUP
TuON7x0VP5CALfU=</X509Certificate>
    </X509Data>
  </KeyInfo>
  <Object xmlns:mdssi="http://schemas.openxmlformats.org/package/2006/digital-signature" Id="idPackageObject">
    <Manifest>
      <Reference URI="/xl/printerSettings/printerSettings7.bin?ContentType=application/vnd.openxmlformats-officedocument.spreadsheetml.printerSettings">
        <DigestMethod Algorithm="http://www.w3.org/2000/09/xmldsig#sha1"/>
        <DigestValue>VbYQLSfWkJUSAVYpaQXZ1AdRGaQ=</DigestValue>
      </Reference>
      <Reference URI="/xl/worksheets/sheet9.xml?ContentType=application/vnd.openxmlformats-officedocument.spreadsheetml.worksheet+xml">
        <DigestMethod Algorithm="http://www.w3.org/2000/09/xmldsig#sha1"/>
        <DigestValue>r4n/GzXBf6iokwHdV6+HzCh5bzw=</DigestValue>
      </Reference>
      <Reference URI="/xl/printerSettings/printerSettings2.bin?ContentType=application/vnd.openxmlformats-officedocument.spreadsheetml.printerSettings">
        <DigestMethod Algorithm="http://www.w3.org/2000/09/xmldsig#sha1"/>
        <DigestValue>ZjYF1rngT8+3SuHmWZ9lPAE7NMg=</DigestValue>
      </Reference>
      <Reference URI="/xl/worksheets/sheet11.xml?ContentType=application/vnd.openxmlformats-officedocument.spreadsheetml.worksheet+xml">
        <DigestMethod Algorithm="http://www.w3.org/2000/09/xmldsig#sha1"/>
        <DigestValue>HPlxENyBQd4UKAqIAjWmu9BCF6E=</DigestValue>
      </Reference>
      <Reference URI="/xl/styles.xml?ContentType=application/vnd.openxmlformats-officedocument.spreadsheetml.styles+xml">
        <DigestMethod Algorithm="http://www.w3.org/2000/09/xmldsig#sha1"/>
        <DigestValue>MRxShxDAEWVh8it7Xs38psi3/Qo=</DigestValue>
      </Reference>
      <Reference URI="/xl/printerSettings/printerSettings9.bin?ContentType=application/vnd.openxmlformats-officedocument.spreadsheetml.printerSettings">
        <DigestMethod Algorithm="http://www.w3.org/2000/09/xmldsig#sha1"/>
        <DigestValue>ZjYF1rngT8+3SuHmWZ9lPAE7NMg=</DigestValue>
      </Reference>
      <Reference URI="/xl/worksheets/sheet18.xml?ContentType=application/vnd.openxmlformats-officedocument.spreadsheetml.worksheet+xml">
        <DigestMethod Algorithm="http://www.w3.org/2000/09/xmldsig#sha1"/>
        <DigestValue>YdK6SjrHFpMUlgfIDz7b0O55uOE=</DigestValue>
      </Reference>
      <Reference URI="/xl/worksheets/sheet17.xml?ContentType=application/vnd.openxmlformats-officedocument.spreadsheetml.worksheet+xml">
        <DigestMethod Algorithm="http://www.w3.org/2000/09/xmldsig#sha1"/>
        <DigestValue>QPyBeGxW6pKV5MUhjMHLran8Rkc=</DigestValue>
      </Reference>
      <Reference URI="/xl/printerSettings/printerSettings10.bin?ContentType=application/vnd.openxmlformats-officedocument.spreadsheetml.printerSettings">
        <DigestMethod Algorithm="http://www.w3.org/2000/09/xmldsig#sha1"/>
        <DigestValue>sb/HwQyNTcIF2Su2CLie+FIWv/I=</DigestValue>
      </Reference>
      <Reference URI="/xl/worksheets/sheet16.xml?ContentType=application/vnd.openxmlformats-officedocument.spreadsheetml.worksheet+xml">
        <DigestMethod Algorithm="http://www.w3.org/2000/09/xmldsig#sha1"/>
        <DigestValue>sg6STqm7y4J4J8NE5zVXCijedmY=</DigestValue>
      </Reference>
      <Reference URI="/xl/printerSettings/printerSettings3.bin?ContentType=application/vnd.openxmlformats-officedocument.spreadsheetml.printerSettings">
        <DigestMethod Algorithm="http://www.w3.org/2000/09/xmldsig#sha1"/>
        <DigestValue>ZjYF1rngT8+3SuHmWZ9lPAE7NMg=</DigestValue>
      </Reference>
      <Reference URI="/xl/worksheets/sheet10.xml?ContentType=application/vnd.openxmlformats-officedocument.spreadsheetml.worksheet+xml">
        <DigestMethod Algorithm="http://www.w3.org/2000/09/xmldsig#sha1"/>
        <DigestValue>CQomrkQx9DZvLE7bIT4IZ2sALqA=</DigestValue>
      </Reference>
      <Reference URI="/xl/worksheets/sheet6.xml?ContentType=application/vnd.openxmlformats-officedocument.spreadsheetml.worksheet+xml">
        <DigestMethod Algorithm="http://www.w3.org/2000/09/xmldsig#sha1"/>
        <DigestValue>tSGVV7herjUGHrn3eN9Smm0YfDs=</DigestValue>
      </Reference>
      <Reference URI="/xl/externalLinks/externalLink2.xml?ContentType=application/vnd.openxmlformats-officedocument.spreadsheetml.externalLink+xml">
        <DigestMethod Algorithm="http://www.w3.org/2000/09/xmldsig#sha1"/>
        <DigestValue>e4tpTd2JEeHxDbOXHYPqIzXdeNs=</DigestValue>
      </Reference>
      <Reference URI="/xl/printerSettings/printerSettings1.bin?ContentType=application/vnd.openxmlformats-officedocument.spreadsheetml.printerSettings">
        <DigestMethod Algorithm="http://www.w3.org/2000/09/xmldsig#sha1"/>
        <DigestValue>iOUdri0DrHYIo5Tw3Wqktoik9TI=</DigestValue>
      </Reference>
      <Reference URI="/xl/worksheets/sheet7.xml?ContentType=application/vnd.openxmlformats-officedocument.spreadsheetml.worksheet+xml">
        <DigestMethod Algorithm="http://www.w3.org/2000/09/xmldsig#sha1"/>
        <DigestValue>a/S8XXNFHNwh4kmdjpirvVGth88=</DigestValue>
      </Reference>
      <Reference URI="/xl/printerSettings/printerSettings6.bin?ContentType=application/vnd.openxmlformats-officedocument.spreadsheetml.printerSettings">
        <DigestMethod Algorithm="http://www.w3.org/2000/09/xmldsig#sha1"/>
        <DigestValue>4uWAmxZMpFBE+/JDugAdMjuTKKw=</DigestValue>
      </Reference>
      <Reference URI="/xl/worksheets/sheet8.xml?ContentType=application/vnd.openxmlformats-officedocument.spreadsheetml.worksheet+xml">
        <DigestMethod Algorithm="http://www.w3.org/2000/09/xmldsig#sha1"/>
        <DigestValue>rlYdQUR5GcUi5Eunj5mRWPQnJuw=</DigestValue>
      </Reference>
      <Reference URI="/xl/printerSettings/printerSettings5.bin?ContentType=application/vnd.openxmlformats-officedocument.spreadsheetml.printerSettings">
        <DigestMethod Algorithm="http://www.w3.org/2000/09/xmldsig#sha1"/>
        <DigestValue>yR5KEOq64d7KaTHktW4P8v7cLMA=</DigestValue>
      </Reference>
      <Reference URI="/xl/worksheets/sheet5.xml?ContentType=application/vnd.openxmlformats-officedocument.spreadsheetml.worksheet+xml">
        <DigestMethod Algorithm="http://www.w3.org/2000/09/xmldsig#sha1"/>
        <DigestValue>gd8raPn2BvA42evmXavIivs7eec=</DigestValue>
      </Reference>
      <Reference URI="/xl/printerSettings/printerSettings4.bin?ContentType=application/vnd.openxmlformats-officedocument.spreadsheetml.printerSettings">
        <DigestMethod Algorithm="http://www.w3.org/2000/09/xmldsig#sha1"/>
        <DigestValue>ZjYF1rngT8+3SuHmWZ9lPAE7NMg=</DigestValue>
      </Reference>
      <Reference URI="/xl/printerSettings/printerSettings8.bin?ContentType=application/vnd.openxmlformats-officedocument.spreadsheetml.printerSettings">
        <DigestMethod Algorithm="http://www.w3.org/2000/09/xmldsig#sha1"/>
        <DigestValue>VbYQLSfWkJUSAVYpaQXZ1AdRGaQ=</DigestValue>
      </Reference>
      <Reference URI="/xl/printerSettings/printerSettings11.bin?ContentType=application/vnd.openxmlformats-officedocument.spreadsheetml.printerSettings">
        <DigestMethod Algorithm="http://www.w3.org/2000/09/xmldsig#sha1"/>
        <DigestValue>ZjYF1rngT8+3SuHmWZ9lPAE7NMg=</DigestValue>
      </Reference>
      <Reference URI="/xl/externalLinks/externalLink3.xml?ContentType=application/vnd.openxmlformats-officedocument.spreadsheetml.externalLink+xml">
        <DigestMethod Algorithm="http://www.w3.org/2000/09/xmldsig#sha1"/>
        <DigestValue>gvl4w4jc1MnhaxJD59podlZFRbk=</DigestValue>
      </Reference>
      <Reference URI="/xl/printerSettings/printerSettings14.bin?ContentType=application/vnd.openxmlformats-officedocument.spreadsheetml.printerSettings">
        <DigestMethod Algorithm="http://www.w3.org/2000/09/xmldsig#sha1"/>
        <DigestValue>ZjYF1rngT8+3SuHmWZ9lPAE7NMg=</DigestValue>
      </Reference>
      <Reference URI="/xl/worksheets/sheet3.xml?ContentType=application/vnd.openxmlformats-officedocument.spreadsheetml.worksheet+xml">
        <DigestMethod Algorithm="http://www.w3.org/2000/09/xmldsig#sha1"/>
        <DigestValue>dwRG96nArLjgggyjbfa3CWfYxNw=</DigestValue>
      </Reference>
      <Reference URI="/xl/printerSettings/printerSettings13.bin?ContentType=application/vnd.openxmlformats-officedocument.spreadsheetml.printerSettings">
        <DigestMethod Algorithm="http://www.w3.org/2000/09/xmldsig#sha1"/>
        <DigestValue>/GROEVZnOOG0wYrO729WzGNrfic=</DigestValue>
      </Reference>
      <Reference URI="/xl/worksheets/sheet2.xml?ContentType=application/vnd.openxmlformats-officedocument.spreadsheetml.worksheet+xml">
        <DigestMethod Algorithm="http://www.w3.org/2000/09/xmldsig#sha1"/>
        <DigestValue>zI8eKByVJ+ygfpoERrlNshJYJgI=</DigestValue>
      </Reference>
      <Reference URI="/xl/printerSettings/printerSettings12.bin?ContentType=application/vnd.openxmlformats-officedocument.spreadsheetml.printerSettings">
        <DigestMethod Algorithm="http://www.w3.org/2000/09/xmldsig#sha1"/>
        <DigestValue>ZjYF1rngT8+3SuHmWZ9lPAE7NMg=</DigestValue>
      </Reference>
      <Reference URI="/xl/worksheets/sheet4.xml?ContentType=application/vnd.openxmlformats-officedocument.spreadsheetml.worksheet+xml">
        <DigestMethod Algorithm="http://www.w3.org/2000/09/xmldsig#sha1"/>
        <DigestValue>A5WeUeQjIQDy4taWQwGNOcHsGog=</DigestValue>
      </Reference>
      <Reference URI="/xl/externalLinks/externalLink1.xml?ContentType=application/vnd.openxmlformats-officedocument.spreadsheetml.externalLink+xml">
        <DigestMethod Algorithm="http://www.w3.org/2000/09/xmldsig#sha1"/>
        <DigestValue>5INcEJ1eQDgw22QA4kay85oIaqo=</DigestValue>
      </Reference>
      <Reference URI="/xl/workbook.xml?ContentType=application/vnd.openxmlformats-officedocument.spreadsheetml.sheet.main+xml">
        <DigestMethod Algorithm="http://www.w3.org/2000/09/xmldsig#sha1"/>
        <DigestValue>jKOhNhdlemWE+EwXelMLBCU7HbY=</DigestValue>
      </Reference>
      <Reference URI="/xl/drawings/drawing1.xml?ContentType=application/vnd.openxmlformats-officedocument.drawing+xml">
        <DigestMethod Algorithm="http://www.w3.org/2000/09/xmldsig#sha1"/>
        <DigestValue>9jgpVdHzFAt7WN87Eb8UjCRV7yA=</DigestValue>
      </Reference>
      <Reference URI="/xl/sharedStrings.xml?ContentType=application/vnd.openxmlformats-officedocument.spreadsheetml.sharedStrings+xml">
        <DigestMethod Algorithm="http://www.w3.org/2000/09/xmldsig#sha1"/>
        <DigestValue>Tb5wx/JWsLzVOSNT0j2O9ubzeZo=</DigestValue>
      </Reference>
      <Reference URI="/xl/worksheets/sheet1.xml?ContentType=application/vnd.openxmlformats-officedocument.spreadsheetml.worksheet+xml">
        <DigestMethod Algorithm="http://www.w3.org/2000/09/xmldsig#sha1"/>
        <DigestValue>JN9a4xQwiHERUIvRXxs2rT3nwTM=</DigestValue>
      </Reference>
      <Reference URI="/xl/worksheets/sheet14.xml?ContentType=application/vnd.openxmlformats-officedocument.spreadsheetml.worksheet+xml">
        <DigestMethod Algorithm="http://www.w3.org/2000/09/xmldsig#sha1"/>
        <DigestValue>rwZUQXZ3TVIr56CfgQfq5+vvvZE=</DigestValue>
      </Reference>
      <Reference URI="/xl/worksheets/sheet13.xml?ContentType=application/vnd.openxmlformats-officedocument.spreadsheetml.worksheet+xml">
        <DigestMethod Algorithm="http://www.w3.org/2000/09/xmldsig#sha1"/>
        <DigestValue>ButKz2PKGhlroPKV7cCLBTb9Zqw=</DigestValue>
      </Reference>
      <Reference URI="/xl/worksheets/sheet15.xml?ContentType=application/vnd.openxmlformats-officedocument.spreadsheetml.worksheet+xml">
        <DigestMethod Algorithm="http://www.w3.org/2000/09/xmldsig#sha1"/>
        <DigestValue>kQMZF67yjUWvj7AsxqfRLdCsF7g=</DigestValue>
      </Reference>
      <Reference URI="/xl/calcChain.xml?ContentType=application/vnd.openxmlformats-officedocument.spreadsheetml.calcChain+xml">
        <DigestMethod Algorithm="http://www.w3.org/2000/09/xmldsig#sha1"/>
        <DigestValue>uGk0NWgU+WJxpFxS+kGzHggxxjM=</DigestValue>
      </Reference>
      <Reference URI="/xl/theme/theme1.xml?ContentType=application/vnd.openxmlformats-officedocument.theme+xml">
        <DigestMethod Algorithm="http://www.w3.org/2000/09/xmldsig#sha1"/>
        <DigestValue>9qmLS+LilE9mSl2hTMj5oHE8VR8=</DigestValue>
      </Reference>
      <Reference URI="/xl/printerSettings/printerSettings15.bin?ContentType=application/vnd.openxmlformats-officedocument.spreadsheetml.printerSettings">
        <DigestMethod Algorithm="http://www.w3.org/2000/09/xmldsig#sha1"/>
        <DigestValue>h1cfDX90fneGw34KtpcfAlbbCy0=</DigestValue>
      </Reference>
      <Reference URI="/xl/worksheets/sheet12.xml?ContentType=application/vnd.openxmlformats-officedocument.spreadsheetml.worksheet+xml">
        <DigestMethod Algorithm="http://www.w3.org/2000/09/xmldsig#sha1"/>
        <DigestValue>NX9sJko7PBBkKl61GYYzdHu35zU=</DigestValue>
      </Reference>
      <Reference URI="/xl/worksheets/sheet19.xml?ContentType=application/vnd.openxmlformats-officedocument.spreadsheetml.worksheet+xml">
        <DigestMethod Algorithm="http://www.w3.org/2000/09/xmldsig#sha1"/>
        <DigestValue>51ebC+A+oCUNbkWuQPd0F/Vu0zc=</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+nAd0bim5u961Z6hkrztwiSj8HA=</DigestValue>
      </Reference>
      <Reference URI="/xl/externalLinks/_rels/externalLink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1x8ZTFxuCaGqUdhNBaA2ZOm0NPg=</DigestValue>
      </Reference>
      <Reference URI="/xl/externalLinks/_rels/externalLink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lKHMldeuxk90T+wUlP1N0/YNoPs=</DigestValue>
      </Reference>
      <Reference URI="/xl/worksheets/_rels/sheet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yMhQTw9PBMCmGwuuB9JTPShwImc=</DigestValue>
      </Reference>
      <Reference URI="/xl/worksheets/_rels/sheet1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LPejZ6yBAfuuMiUZm6rOO7mcndA=</DigestValue>
      </Reference>
      <Reference URI="/xl/worksheets/_rels/sheet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x3OS0O1Zv90RqYPQ04JCQKrQR8U=</DigestValue>
      </Reference>
      <Reference URI="/xl/worksheets/_rels/sheet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ew+sNkCbSxwNPstBsGRjC+14Sxg=</DigestValue>
      </Reference>
      <Reference URI="/xl/worksheets/_rels/sheet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DPl54m8ZkWDWmPPYreVK672bwio=</DigestValue>
      </Reference>
      <Reference URI="/xl/worksheets/_rels/sheet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p3Vo1ELbv4NvleayWI6std39/r8=</DigestValue>
      </Reference>
      <Reference URI="/xl/externalLinks/_rels/externalLink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BbzuC6JhaV1TiMhP/sAhbuaYBfk=</DigestValue>
      </Reference>
      <Reference URI="/xl/worksheets/_rels/sheet1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Vclzwqg39PLFkJdzcx3F8AQsaJo=</DigestValue>
      </Reference>
      <Reference URI="/xl/worksheets/_rels/sheet1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n+0vGARnVcePbMd38IPwNKCZjEA=</DigestValue>
      </Reference>
      <Reference URI="/xl/worksheets/_rels/sheet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gLMRZB7s88mg+sKljXP+o9GVNVU=</DigestValue>
      </Reference>
      <Reference URI="/xl/worksheets/_rels/sheet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pRTIgt3ZCwCHdZOTjQ1jGIvjSb8=</DigestValue>
      </Reference>
      <Reference URI="/xl/worksheets/_rels/sheet1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U7CUEIIjus89uV8hommNXczPLCs=</DigestValue>
      </Reference>
      <Reference URI="/xl/worksheets/_rels/sheet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evqmqFUdbvaL3aMipGrmdpdWthI=</DigestValue>
      </Reference>
      <Reference URI="/xl/worksheets/_rels/sheet1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wq4CjvcIXrAyAs/vmq7dZAl44ms=</DigestValue>
      </Reference>
      <Reference URI="/xl/worksheets/_rels/sheet1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N/uDggg8AIygyJh+dIPdIaS6kno=</DigestValue>
      </Reference>
      <Reference URI="/xl/worksheets/_rels/sheet13.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oMz5HxKrl6f1AngxuGnlsLy0YJM=</DigestValue>
      </Reference>
      <Reference URI="/xl/_rels/workbook.xml.rels?ContentType=application/vnd.openxmlformats-package.relationships+xml">
        <Transforms>
          <Transform Algorithm="http://schemas.openxmlformats.org/package/2006/RelationshipTransform">
            <mdssi:RelationshipReference SourceId="rId8"/>
            <mdssi:RelationshipReference SourceId="rId13"/>
            <mdssi:RelationshipReference SourceId="rId18"/>
            <mdssi:RelationshipReference SourceId="rId26"/>
            <mdssi:RelationshipReference SourceId="rId3"/>
            <mdssi:RelationshipReference SourceId="rId21"/>
            <mdssi:RelationshipReference SourceId="rId7"/>
            <mdssi:RelationshipReference SourceId="rId12"/>
            <mdssi:RelationshipReference SourceId="rId17"/>
            <mdssi:RelationshipReference SourceId="rId25"/>
            <mdssi:RelationshipReference SourceId="rId2"/>
            <mdssi:RelationshipReference SourceId="rId16"/>
            <mdssi:RelationshipReference SourceId="rId20"/>
            <mdssi:RelationshipReference SourceId="rId1"/>
            <mdssi:RelationshipReference SourceId="rId6"/>
            <mdssi:RelationshipReference SourceId="rId11"/>
            <mdssi:RelationshipReference SourceId="rId24"/>
            <mdssi:RelationshipReference SourceId="rId5"/>
            <mdssi:RelationshipReference SourceId="rId15"/>
            <mdssi:RelationshipReference SourceId="rId23"/>
            <mdssi:RelationshipReference SourceId="rId10"/>
            <mdssi:RelationshipReference SourceId="rId19"/>
            <mdssi:RelationshipReference SourceId="rId4"/>
            <mdssi:RelationshipReference SourceId="rId9"/>
            <mdssi:RelationshipReference SourceId="rId14"/>
            <mdssi:RelationshipReference SourceId="rId22"/>
          </Transform>
          <Transform Algorithm="http://www.w3.org/TR/2001/REC-xml-c14n-20010315"/>
        </Transforms>
        <DigestMethod Algorithm="http://www.w3.org/2000/09/xmldsig#sha1"/>
        <DigestValue>qaaADHC+mfGI4UY8kLcc2quiVis=</DigestValue>
      </Reference>
    </Manifest>
    <SignatureProperties>
      <SignatureProperty Id="idSignatureTime" Target="#idPackageSignature">
        <mdssi:SignatureTime>
          <mdssi:Format>YYYY-MM-DDThh:mm:ssTZD</mdssi:Format>
          <mdssi:Value>2018-04-30T14:09:59Z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2</SignatureComments>
          <WindowsVersion>6.2</WindowsVersion>
          <OfficeVersion>14.0</OfficeVersion>
          <ApplicationVersion>14.0</ApplicationVersion>
          <Monitors>1</Monitors>
          <HorizontalResolution>1366</HorizontalResolution>
          <VerticalResolution>768</VerticalResolution>
          <ColorDepth>32</ColorDepth>
          <SignatureProviderId>{00000000-0000-0000-0000-000000000000}</SignatureProviderId>
          <SignatureProviderUrl/>
          <SignatureProviderDetails>9</SignatureProviderDetails>
          <ManifestHashAlgorithm>http://www.w3.org/2000/09/xmldsig#sha1</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2018-04-30T14:09:59Z</xd:SigningTime>
          <xd:SigningCertificate>
            <xd:Cert>
              <xd:CertDigest>
                <DigestMethod Algorithm="http://www.w3.org/2000/09/xmldsig#sha1"/>
                <DigestValue>TtnP31SbTjoivw6RJd0KRTprgaw=</DigestValue>
              </xd:CertDigest>
              <xd:IssuerSerial>
                <X509IssuerName>CN=NBG Class 2 INT Sub CA, DC=nbg, DC=ge</X509IssuerName>
                <X509SerialNumber>437320621211613145352308</X509SerialNumber>
              </xd:IssuerSerial>
            </xd:Cert>
          </xd:SigningCertificate>
          <xd:SignaturePolicyIdentifier>
            <xd:SignaturePolicyImplied/>
          </xd:SignaturePolicyIdentifier>
        </xd:SignedSignatureProperties>
      </xd:Signed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Info</vt:lpstr>
      <vt:lpstr>1. key ratios</vt:lpstr>
      <vt:lpstr>2. RC</vt:lpstr>
      <vt:lpstr>3. PL</vt:lpstr>
      <vt:lpstr>4. Off-Balance</vt:lpstr>
      <vt:lpstr>5. RWA</vt:lpstr>
      <vt:lpstr>6. Administrators-shareholders</vt:lpstr>
      <vt:lpstr>7. LI1</vt:lpstr>
      <vt:lpstr>8. LI2</vt:lpstr>
      <vt:lpstr>9. Capital</vt:lpstr>
      <vt:lpstr>9.1. Capital Requirements</vt:lpstr>
      <vt:lpstr>10. CC2</vt:lpstr>
      <vt:lpstr>11. CRWA</vt:lpstr>
      <vt:lpstr>12. CRM</vt:lpstr>
      <vt:lpstr>13. CRME</vt:lpstr>
      <vt:lpstr>14. LCR</vt:lpstr>
      <vt:lpstr>15. CCR</vt:lpstr>
      <vt:lpstr>Instruction</vt: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2018-04-30T14:06:02Z</dcterms:modified>
</cp:coreProperties>
</file>